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780" windowWidth="19320" windowHeight="9390" activeTab="9"/>
  </bookViews>
  <sheets>
    <sheet name="01" sheetId="1" r:id="rId1"/>
    <sheet name="02" sheetId="5" r:id="rId2"/>
    <sheet name="03" sheetId="6" r:id="rId3"/>
    <sheet name="04" sheetId="7" r:id="rId4"/>
    <sheet name="05" sheetId="8" r:id="rId5"/>
    <sheet name="06" sheetId="9" r:id="rId6"/>
    <sheet name="07" sheetId="10" r:id="rId7"/>
    <sheet name="08" sheetId="11" r:id="rId8"/>
    <sheet name="09" sheetId="13" r:id="rId9"/>
    <sheet name="10" sheetId="14" r:id="rId10"/>
    <sheet name="11" sheetId="16" r:id="rId11"/>
    <sheet name="12" sheetId="1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9">#REF!</definedName>
    <definedName name="\a" localSheetId="10">#REF!</definedName>
    <definedName name="\a" localSheetId="11">#REF!</definedName>
    <definedName name="\a">#REF!</definedName>
    <definedName name="\m" localSheetId="0">#REF!</definedName>
    <definedName name="\m" localSheetId="3">#REF!</definedName>
    <definedName name="\m" localSheetId="4">#REF!</definedName>
    <definedName name="\m" localSheetId="5">#REF!</definedName>
    <definedName name="\m" localSheetId="6">#REF!</definedName>
    <definedName name="\m" localSheetId="7">#REF!</definedName>
    <definedName name="\m" localSheetId="9">#REF!</definedName>
    <definedName name="\m" localSheetId="10">#REF!</definedName>
    <definedName name="\m" localSheetId="11">#REF!</definedName>
    <definedName name="\m">#REF!</definedName>
    <definedName name="\n" localSheetId="0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9">#REF!</definedName>
    <definedName name="\n" localSheetId="10">#REF!</definedName>
    <definedName name="\n" localSheetId="11">#REF!</definedName>
    <definedName name="\n">#REF!</definedName>
    <definedName name="\o" localSheetId="0">#REF!</definedName>
    <definedName name="\o" localSheetId="3">#REF!</definedName>
    <definedName name="\o" localSheetId="4">#REF!</definedName>
    <definedName name="\o" localSheetId="5">#REF!</definedName>
    <definedName name="\o" localSheetId="6">#REF!</definedName>
    <definedName name="\o" localSheetId="7">#REF!</definedName>
    <definedName name="\o" localSheetId="9">#REF!</definedName>
    <definedName name="\o" localSheetId="10">#REF!</definedName>
    <definedName name="\o" localSheetId="11">#REF!</definedName>
    <definedName name="\o">#REF!</definedName>
    <definedName name="_SP1" localSheetId="0">[1]FES!#REF!</definedName>
    <definedName name="_SP1" localSheetId="3">[1]FES!#REF!</definedName>
    <definedName name="_SP1" localSheetId="4">[1]FES!#REF!</definedName>
    <definedName name="_SP1" localSheetId="5">[1]FES!#REF!</definedName>
    <definedName name="_SP1" localSheetId="6">[1]FES!#REF!</definedName>
    <definedName name="_SP1" localSheetId="7">[1]FES!#REF!</definedName>
    <definedName name="_SP1" localSheetId="9">[1]FES!#REF!</definedName>
    <definedName name="_SP1" localSheetId="10">[1]FES!#REF!</definedName>
    <definedName name="_SP1" localSheetId="11">[1]FES!#REF!</definedName>
    <definedName name="_SP1">[1]FES!#REF!</definedName>
    <definedName name="_SP10" localSheetId="0">[1]FES!#REF!</definedName>
    <definedName name="_SP10" localSheetId="3">[1]FES!#REF!</definedName>
    <definedName name="_SP10" localSheetId="4">[1]FES!#REF!</definedName>
    <definedName name="_SP10" localSheetId="5">[1]FES!#REF!</definedName>
    <definedName name="_SP10" localSheetId="6">[1]FES!#REF!</definedName>
    <definedName name="_SP10" localSheetId="7">[1]FES!#REF!</definedName>
    <definedName name="_SP10" localSheetId="9">[1]FES!#REF!</definedName>
    <definedName name="_SP10" localSheetId="10">[1]FES!#REF!</definedName>
    <definedName name="_SP10" localSheetId="11">[1]FES!#REF!</definedName>
    <definedName name="_SP10">[1]FES!#REF!</definedName>
    <definedName name="_SP11" localSheetId="0">[1]FES!#REF!</definedName>
    <definedName name="_SP11" localSheetId="3">[1]FES!#REF!</definedName>
    <definedName name="_SP11" localSheetId="4">[1]FES!#REF!</definedName>
    <definedName name="_SP11" localSheetId="5">[1]FES!#REF!</definedName>
    <definedName name="_SP11" localSheetId="6">[1]FES!#REF!</definedName>
    <definedName name="_SP11" localSheetId="7">[1]FES!#REF!</definedName>
    <definedName name="_SP11" localSheetId="9">[1]FES!#REF!</definedName>
    <definedName name="_SP11" localSheetId="10">[1]FES!#REF!</definedName>
    <definedName name="_SP11" localSheetId="11">[1]FES!#REF!</definedName>
    <definedName name="_SP11">[1]FES!#REF!</definedName>
    <definedName name="_SP12" localSheetId="0">[1]FES!#REF!</definedName>
    <definedName name="_SP12" localSheetId="3">[1]FES!#REF!</definedName>
    <definedName name="_SP12" localSheetId="4">[1]FES!#REF!</definedName>
    <definedName name="_SP12" localSheetId="5">[1]FES!#REF!</definedName>
    <definedName name="_SP12" localSheetId="6">[1]FES!#REF!</definedName>
    <definedName name="_SP12" localSheetId="7">[1]FES!#REF!</definedName>
    <definedName name="_SP12" localSheetId="9">[1]FES!#REF!</definedName>
    <definedName name="_SP12" localSheetId="10">[1]FES!#REF!</definedName>
    <definedName name="_SP12" localSheetId="11">[1]FES!#REF!</definedName>
    <definedName name="_SP12">[1]FES!#REF!</definedName>
    <definedName name="_SP13" localSheetId="0">[1]FES!#REF!</definedName>
    <definedName name="_SP13" localSheetId="3">[1]FES!#REF!</definedName>
    <definedName name="_SP13" localSheetId="4">[1]FES!#REF!</definedName>
    <definedName name="_SP13" localSheetId="5">[1]FES!#REF!</definedName>
    <definedName name="_SP13" localSheetId="6">[1]FES!#REF!</definedName>
    <definedName name="_SP13" localSheetId="7">[1]FES!#REF!</definedName>
    <definedName name="_SP13" localSheetId="9">[1]FES!#REF!</definedName>
    <definedName name="_SP13" localSheetId="10">[1]FES!#REF!</definedName>
    <definedName name="_SP13" localSheetId="11">[1]FES!#REF!</definedName>
    <definedName name="_SP13">[1]FES!#REF!</definedName>
    <definedName name="_SP14" localSheetId="0">[1]FES!#REF!</definedName>
    <definedName name="_SP14" localSheetId="3">[1]FES!#REF!</definedName>
    <definedName name="_SP14" localSheetId="4">[1]FES!#REF!</definedName>
    <definedName name="_SP14" localSheetId="5">[1]FES!#REF!</definedName>
    <definedName name="_SP14" localSheetId="6">[1]FES!#REF!</definedName>
    <definedName name="_SP14" localSheetId="7">[1]FES!#REF!</definedName>
    <definedName name="_SP14" localSheetId="9">[1]FES!#REF!</definedName>
    <definedName name="_SP14" localSheetId="10">[1]FES!#REF!</definedName>
    <definedName name="_SP14" localSheetId="11">[1]FES!#REF!</definedName>
    <definedName name="_SP14">[1]FES!#REF!</definedName>
    <definedName name="_SP15" localSheetId="0">[1]FES!#REF!</definedName>
    <definedName name="_SP15" localSheetId="3">[1]FES!#REF!</definedName>
    <definedName name="_SP15" localSheetId="4">[1]FES!#REF!</definedName>
    <definedName name="_SP15" localSheetId="5">[1]FES!#REF!</definedName>
    <definedName name="_SP15" localSheetId="6">[1]FES!#REF!</definedName>
    <definedName name="_SP15" localSheetId="7">[1]FES!#REF!</definedName>
    <definedName name="_SP15" localSheetId="9">[1]FES!#REF!</definedName>
    <definedName name="_SP15" localSheetId="10">[1]FES!#REF!</definedName>
    <definedName name="_SP15" localSheetId="11">[1]FES!#REF!</definedName>
    <definedName name="_SP15">[1]FES!#REF!</definedName>
    <definedName name="_SP16" localSheetId="0">[1]FES!#REF!</definedName>
    <definedName name="_SP16" localSheetId="3">[1]FES!#REF!</definedName>
    <definedName name="_SP16" localSheetId="4">[1]FES!#REF!</definedName>
    <definedName name="_SP16" localSheetId="5">[1]FES!#REF!</definedName>
    <definedName name="_SP16" localSheetId="6">[1]FES!#REF!</definedName>
    <definedName name="_SP16" localSheetId="7">[1]FES!#REF!</definedName>
    <definedName name="_SP16" localSheetId="9">[1]FES!#REF!</definedName>
    <definedName name="_SP16" localSheetId="10">[1]FES!#REF!</definedName>
    <definedName name="_SP16" localSheetId="11">[1]FES!#REF!</definedName>
    <definedName name="_SP16">[1]FES!#REF!</definedName>
    <definedName name="_SP17" localSheetId="0">[1]FES!#REF!</definedName>
    <definedName name="_SP17" localSheetId="3">[1]FES!#REF!</definedName>
    <definedName name="_SP17" localSheetId="4">[1]FES!#REF!</definedName>
    <definedName name="_SP17" localSheetId="5">[1]FES!#REF!</definedName>
    <definedName name="_SP17" localSheetId="6">[1]FES!#REF!</definedName>
    <definedName name="_SP17" localSheetId="7">[1]FES!#REF!</definedName>
    <definedName name="_SP17" localSheetId="9">[1]FES!#REF!</definedName>
    <definedName name="_SP17" localSheetId="10">[1]FES!#REF!</definedName>
    <definedName name="_SP17" localSheetId="11">[1]FES!#REF!</definedName>
    <definedName name="_SP17">[1]FES!#REF!</definedName>
    <definedName name="_SP18" localSheetId="0">[1]FES!#REF!</definedName>
    <definedName name="_SP18" localSheetId="3">[1]FES!#REF!</definedName>
    <definedName name="_SP18" localSheetId="4">[1]FES!#REF!</definedName>
    <definedName name="_SP18" localSheetId="5">[1]FES!#REF!</definedName>
    <definedName name="_SP18" localSheetId="6">[1]FES!#REF!</definedName>
    <definedName name="_SP18" localSheetId="7">[1]FES!#REF!</definedName>
    <definedName name="_SP18" localSheetId="9">[1]FES!#REF!</definedName>
    <definedName name="_SP18" localSheetId="10">[1]FES!#REF!</definedName>
    <definedName name="_SP18" localSheetId="11">[1]FES!#REF!</definedName>
    <definedName name="_SP18">[1]FES!#REF!</definedName>
    <definedName name="_SP19" localSheetId="0">[1]FES!#REF!</definedName>
    <definedName name="_SP19" localSheetId="3">[1]FES!#REF!</definedName>
    <definedName name="_SP19" localSheetId="4">[1]FES!#REF!</definedName>
    <definedName name="_SP19" localSheetId="5">[1]FES!#REF!</definedName>
    <definedName name="_SP19" localSheetId="6">[1]FES!#REF!</definedName>
    <definedName name="_SP19" localSheetId="7">[1]FES!#REF!</definedName>
    <definedName name="_SP19" localSheetId="9">[1]FES!#REF!</definedName>
    <definedName name="_SP19" localSheetId="10">[1]FES!#REF!</definedName>
    <definedName name="_SP19" localSheetId="11">[1]FES!#REF!</definedName>
    <definedName name="_SP19">[1]FES!#REF!</definedName>
    <definedName name="_SP2" localSheetId="0">[1]FES!#REF!</definedName>
    <definedName name="_SP2" localSheetId="3">[1]FES!#REF!</definedName>
    <definedName name="_SP2" localSheetId="4">[1]FES!#REF!</definedName>
    <definedName name="_SP2" localSheetId="5">[1]FES!#REF!</definedName>
    <definedName name="_SP2" localSheetId="6">[1]FES!#REF!</definedName>
    <definedName name="_SP2" localSheetId="7">[1]FES!#REF!</definedName>
    <definedName name="_SP2" localSheetId="9">[1]FES!#REF!</definedName>
    <definedName name="_SP2" localSheetId="10">[1]FES!#REF!</definedName>
    <definedName name="_SP2" localSheetId="11">[1]FES!#REF!</definedName>
    <definedName name="_SP2">[1]FES!#REF!</definedName>
    <definedName name="_SP20" localSheetId="0">[1]FES!#REF!</definedName>
    <definedName name="_SP20" localSheetId="3">[1]FES!#REF!</definedName>
    <definedName name="_SP20" localSheetId="4">[1]FES!#REF!</definedName>
    <definedName name="_SP20" localSheetId="5">[1]FES!#REF!</definedName>
    <definedName name="_SP20" localSheetId="6">[1]FES!#REF!</definedName>
    <definedName name="_SP20" localSheetId="7">[1]FES!#REF!</definedName>
    <definedName name="_SP20" localSheetId="9">[1]FES!#REF!</definedName>
    <definedName name="_SP20" localSheetId="10">[1]FES!#REF!</definedName>
    <definedName name="_SP20" localSheetId="11">[1]FES!#REF!</definedName>
    <definedName name="_SP20">[1]FES!#REF!</definedName>
    <definedName name="_SP3" localSheetId="0">[1]FES!#REF!</definedName>
    <definedName name="_SP3" localSheetId="3">[1]FES!#REF!</definedName>
    <definedName name="_SP3" localSheetId="4">[1]FES!#REF!</definedName>
    <definedName name="_SP3" localSheetId="5">[1]FES!#REF!</definedName>
    <definedName name="_SP3" localSheetId="6">[1]FES!#REF!</definedName>
    <definedName name="_SP3" localSheetId="7">[1]FES!#REF!</definedName>
    <definedName name="_SP3" localSheetId="9">[1]FES!#REF!</definedName>
    <definedName name="_SP3" localSheetId="10">[1]FES!#REF!</definedName>
    <definedName name="_SP3" localSheetId="11">[1]FES!#REF!</definedName>
    <definedName name="_SP3">[1]FES!#REF!</definedName>
    <definedName name="_SP4" localSheetId="0">[1]FES!#REF!</definedName>
    <definedName name="_SP4" localSheetId="3">[1]FES!#REF!</definedName>
    <definedName name="_SP4" localSheetId="4">[1]FES!#REF!</definedName>
    <definedName name="_SP4" localSheetId="5">[1]FES!#REF!</definedName>
    <definedName name="_SP4" localSheetId="6">[1]FES!#REF!</definedName>
    <definedName name="_SP4" localSheetId="7">[1]FES!#REF!</definedName>
    <definedName name="_SP4" localSheetId="9">[1]FES!#REF!</definedName>
    <definedName name="_SP4" localSheetId="10">[1]FES!#REF!</definedName>
    <definedName name="_SP4" localSheetId="11">[1]FES!#REF!</definedName>
    <definedName name="_SP4">[1]FES!#REF!</definedName>
    <definedName name="_SP5" localSheetId="0">[1]FES!#REF!</definedName>
    <definedName name="_SP5" localSheetId="3">[1]FES!#REF!</definedName>
    <definedName name="_SP5" localSheetId="4">[1]FES!#REF!</definedName>
    <definedName name="_SP5" localSheetId="5">[1]FES!#REF!</definedName>
    <definedName name="_SP5" localSheetId="6">[1]FES!#REF!</definedName>
    <definedName name="_SP5" localSheetId="7">[1]FES!#REF!</definedName>
    <definedName name="_SP5" localSheetId="9">[1]FES!#REF!</definedName>
    <definedName name="_SP5" localSheetId="10">[1]FES!#REF!</definedName>
    <definedName name="_SP5" localSheetId="11">[1]FES!#REF!</definedName>
    <definedName name="_SP5">[1]FES!#REF!</definedName>
    <definedName name="_SP7" localSheetId="0">[1]FES!#REF!</definedName>
    <definedName name="_SP7" localSheetId="3">[1]FES!#REF!</definedName>
    <definedName name="_SP7" localSheetId="4">[1]FES!#REF!</definedName>
    <definedName name="_SP7" localSheetId="5">[1]FES!#REF!</definedName>
    <definedName name="_SP7" localSheetId="6">[1]FES!#REF!</definedName>
    <definedName name="_SP7" localSheetId="7">[1]FES!#REF!</definedName>
    <definedName name="_SP7" localSheetId="9">[1]FES!#REF!</definedName>
    <definedName name="_SP7" localSheetId="10">[1]FES!#REF!</definedName>
    <definedName name="_SP7" localSheetId="11">[1]FES!#REF!</definedName>
    <definedName name="_SP7">[1]FES!#REF!</definedName>
    <definedName name="_SP8" localSheetId="0">[1]FES!#REF!</definedName>
    <definedName name="_SP8" localSheetId="3">[1]FES!#REF!</definedName>
    <definedName name="_SP8" localSheetId="4">[1]FES!#REF!</definedName>
    <definedName name="_SP8" localSheetId="5">[1]FES!#REF!</definedName>
    <definedName name="_SP8" localSheetId="6">[1]FES!#REF!</definedName>
    <definedName name="_SP8" localSheetId="7">[1]FES!#REF!</definedName>
    <definedName name="_SP8" localSheetId="9">[1]FES!#REF!</definedName>
    <definedName name="_SP8" localSheetId="10">[1]FES!#REF!</definedName>
    <definedName name="_SP8" localSheetId="11">[1]FES!#REF!</definedName>
    <definedName name="_SP8">[1]FES!#REF!</definedName>
    <definedName name="_SP9" localSheetId="0">[1]FES!#REF!</definedName>
    <definedName name="_SP9" localSheetId="3">[1]FES!#REF!</definedName>
    <definedName name="_SP9" localSheetId="4">[1]FES!#REF!</definedName>
    <definedName name="_SP9" localSheetId="5">[1]FES!#REF!</definedName>
    <definedName name="_SP9" localSheetId="6">[1]FES!#REF!</definedName>
    <definedName name="_SP9" localSheetId="7">[1]FES!#REF!</definedName>
    <definedName name="_SP9" localSheetId="9">[1]FES!#REF!</definedName>
    <definedName name="_SP9" localSheetId="10">[1]FES!#REF!</definedName>
    <definedName name="_SP9" localSheetId="11">[1]FES!#REF!</definedName>
    <definedName name="_SP9">[1]FES!#REF!</definedName>
    <definedName name="_xlnm._FilterDatabase" localSheetId="0" hidden="1">'01'!$A$5:$J$27</definedName>
    <definedName name="BALEE_PROT" localSheetId="0">'[2]Баланс ээ'!$G$22:$J$22,'[2]Баланс ээ'!$G$20:$J$20,'[2]Баланс ээ'!$G$11:$J$18,'[2]Баланс ээ'!$G$24:$J$28</definedName>
    <definedName name="BALEE_PROT">'[2]Баланс ээ'!$G$22:$J$22,'[2]Баланс ээ'!$G$20:$J$20,'[2]Баланс ээ'!$G$11:$J$18,'[2]Баланс ээ'!$G$24:$J$28</definedName>
    <definedName name="BALM_PROT" localSheetId="0">'[2]Баланс мощности'!$G$20:$J$20,'[2]Баланс мощности'!$G$22:$J$22,'[2]Баланс мощности'!$G$24:$J$28,'[2]Баланс мощности'!$G$11:$J$18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 localSheetId="0">'01'!CompOt</definedName>
    <definedName name="CompOt">[0]!CompOt</definedName>
    <definedName name="CompRas" localSheetId="0">'01'!CompRas</definedName>
    <definedName name="CompRas">[0]!CompRas</definedName>
    <definedName name="CUR_VER" localSheetId="0">[3]Заголовок!$B$21</definedName>
    <definedName name="CUR_VER">[3]Заголовок!$B$21</definedName>
    <definedName name="DATA" localSheetId="0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9">#REF!</definedName>
    <definedName name="DATA" localSheetId="10">#REF!</definedName>
    <definedName name="DATA" localSheetId="11">#REF!</definedName>
    <definedName name="DATA">#REF!</definedName>
    <definedName name="DATE" localSheetId="0">#REF!</definedName>
    <definedName name="DATE" localSheetId="3">#REF!</definedName>
    <definedName name="DATE" localSheetId="4">#REF!</definedName>
    <definedName name="DATE" localSheetId="5">#REF!</definedName>
    <definedName name="DATE" localSheetId="6">#REF!</definedName>
    <definedName name="DATE" localSheetId="7">#REF!</definedName>
    <definedName name="DATE" localSheetId="9">#REF!</definedName>
    <definedName name="DATE" localSheetId="10">#REF!</definedName>
    <definedName name="DATE" localSheetId="11">#REF!</definedName>
    <definedName name="DATE">#REF!</definedName>
    <definedName name="Down_range" localSheetId="0">#REF!</definedName>
    <definedName name="Down_range" localSheetId="3">#REF!</definedName>
    <definedName name="Down_range" localSheetId="4">#REF!</definedName>
    <definedName name="Down_range" localSheetId="5">#REF!</definedName>
    <definedName name="Down_range" localSheetId="6">#REF!</definedName>
    <definedName name="Down_range" localSheetId="7">#REF!</definedName>
    <definedName name="Down_range" localSheetId="9">#REF!</definedName>
    <definedName name="Down_range" localSheetId="10">#REF!</definedName>
    <definedName name="Down_range" localSheetId="11">#REF!</definedName>
    <definedName name="Down_range">#REF!</definedName>
    <definedName name="ESO_PROT" localSheetId="0">[2]ЭСО!$G$41:$H$43,[2]ЭСО!$G$47:$H$50,[2]ЭСО!$G$8:$H$9,'01'!P1_ESO_PROT</definedName>
    <definedName name="ESO_PROT">[2]ЭСО!$G$41:$H$43,[2]ЭСО!$G$47:$H$50,[2]ЭСО!$G$8:$H$9,P1_ESO_PROT</definedName>
    <definedName name="ESOcom" localSheetId="0">[2]Справочники!#REF!</definedName>
    <definedName name="ESOcom" localSheetId="3">[2]Справочники!#REF!</definedName>
    <definedName name="ESOcom" localSheetId="4">[2]Справочники!#REF!</definedName>
    <definedName name="ESOcom" localSheetId="5">[2]Справочники!#REF!</definedName>
    <definedName name="ESOcom" localSheetId="6">[2]Справочники!#REF!</definedName>
    <definedName name="ESOcom" localSheetId="7">[2]Справочники!#REF!</definedName>
    <definedName name="ESOcom" localSheetId="9">[2]Справочники!#REF!</definedName>
    <definedName name="ESOcom" localSheetId="10">[2]Справочники!#REF!</definedName>
    <definedName name="ESOcom" localSheetId="11">[2]Справочники!#REF!</definedName>
    <definedName name="ESOcom">[2]Справочники!#REF!</definedName>
    <definedName name="ew" localSheetId="0">'01'!ew</definedName>
    <definedName name="ew">[0]!ew</definedName>
    <definedName name="fg" localSheetId="0">'01'!fg</definedName>
    <definedName name="fg">[0]!fg</definedName>
    <definedName name="k" localSheetId="0">'01'!k</definedName>
    <definedName name="k">[0]!k</definedName>
    <definedName name="MO" localSheetId="0">#REF!</definedName>
    <definedName name="MO" localSheetId="3">#REF!</definedName>
    <definedName name="MO" localSheetId="4">#REF!</definedName>
    <definedName name="MO" localSheetId="5">#REF!</definedName>
    <definedName name="MO" localSheetId="6">#REF!</definedName>
    <definedName name="MO" localSheetId="7">#REF!</definedName>
    <definedName name="MO" localSheetId="9">#REF!</definedName>
    <definedName name="MO" localSheetId="10">#REF!</definedName>
    <definedName name="MO" localSheetId="11">#REF!</definedName>
    <definedName name="MO">#REF!</definedName>
    <definedName name="NOM" localSheetId="0">#REF!</definedName>
    <definedName name="NOM" localSheetId="3">#REF!</definedName>
    <definedName name="NOM" localSheetId="4">#REF!</definedName>
    <definedName name="NOM" localSheetId="5">#REF!</definedName>
    <definedName name="NOM" localSheetId="6">#REF!</definedName>
    <definedName name="NOM" localSheetId="7">#REF!</definedName>
    <definedName name="NOM" localSheetId="9">#REF!</definedName>
    <definedName name="NOM" localSheetId="10">#REF!</definedName>
    <definedName name="NOM" localSheetId="11">#REF!</definedName>
    <definedName name="NOM">#REF!</definedName>
    <definedName name="NSRF" localSheetId="0">#REF!</definedName>
    <definedName name="NSRF" localSheetId="3">#REF!</definedName>
    <definedName name="NSRF" localSheetId="4">#REF!</definedName>
    <definedName name="NSRF" localSheetId="5">#REF!</definedName>
    <definedName name="NSRF" localSheetId="6">#REF!</definedName>
    <definedName name="NSRF" localSheetId="7">#REF!</definedName>
    <definedName name="NSRF" localSheetId="9">#REF!</definedName>
    <definedName name="NSRF" localSheetId="10">#REF!</definedName>
    <definedName name="NSRF" localSheetId="11">#REF!</definedName>
    <definedName name="NSRF">#REF!</definedName>
    <definedName name="OKTMO" localSheetId="0">#REF!</definedName>
    <definedName name="OKTMO" localSheetId="3">#REF!</definedName>
    <definedName name="OKTMO" localSheetId="4">#REF!</definedName>
    <definedName name="OKTMO" localSheetId="5">#REF!</definedName>
    <definedName name="OKTMO" localSheetId="6">#REF!</definedName>
    <definedName name="OKTMO" localSheetId="7">#REF!</definedName>
    <definedName name="OKTMO" localSheetId="9">#REF!</definedName>
    <definedName name="OKTMO" localSheetId="10">#REF!</definedName>
    <definedName name="OKTMO" localSheetId="11">#REF!</definedName>
    <definedName name="OKTMO">#REF!</definedName>
    <definedName name="P1_ESO_PROT" localSheetId="0" hidden="1">[2]ЭСО!$G$11:$H$12,[2]ЭСО!$G$14:$H$15,[2]ЭСО!$G$17:$H$21,[2]ЭСО!$G$25:$H$25,[2]ЭСО!$G$27:$H$29,[2]ЭСО!$G$31:$H$32,[2]ЭСО!$G$35:$H$36,[2]ЭСО!$G$39:$H$39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localSheetId="0" hidden="1">[2]сбыт!$G$41:$AB$43,[2]сбыт!$G$39:$AB$39,[2]сбыт!$G$35:$AB$36,[2]сбыт!$G$31:$AB$32,[2]сбыт!$G$27:$AB$29,[2]сбыт!$G$25:$AB$25,[2]сбыт!$G$17:$AB$21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localSheetId="0" hidden="1">'[2]Рег генер'!$F$30:$F$33,'[2]Рег генер'!$F$35:$F$40,'[2]Рег генер'!$F$42:$F$42,'[2]Рег генер'!$F$44:$F$44,'[2]Рег генер'!$F$46:$F$46,'[2]Рег генер'!$F$48:$F$48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localSheetId="0" hidden="1">'[2]Рег генер'!$F$18:$F$23,'[2]Рег генер'!$F$25:$F$26,'[2]Рег генер'!$F$28:$F$28,'[2]Рег генер'!$F$30:$F$32,'[2]Рег генер'!$F$35:$F$39,'[2]Рег генер'!$F$42:$F$42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3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4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5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6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7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9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1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localSheetId="0" hidden="1">'[4]сети 2007'!$G$11:$CC$12,'[4]сети 2007'!$G$14:$CC$15,'[4]сети 2007'!$G$17:$CC$21,'[4]сети 2007'!$G$25:$CC$25,'[4]сети 2007'!$G$27:$CC$29,'[4]сети 2007'!$G$31:$CC$32,'[4]сети 2007'!$G$35:$CC$36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 localSheetId="3">P1_T2.1?Protection</definedName>
    <definedName name="P6_T2.1?Protection" localSheetId="4">P1_T2.1?Protection</definedName>
    <definedName name="P6_T2.1?Protection" localSheetId="5">P1_T2.1?Protection</definedName>
    <definedName name="P6_T2.1?Protection" localSheetId="6">P1_T2.1?Protection</definedName>
    <definedName name="P6_T2.1?Protection" localSheetId="7">P1_T2.1?Protection</definedName>
    <definedName name="P6_T2.1?Protection" localSheetId="9">P1_T2.1?Protection</definedName>
    <definedName name="P6_T2.1?Protection" localSheetId="10">P1_T2.1?Protection</definedName>
    <definedName name="P6_T2.1?Protection" localSheetId="11">P1_T2.1?Protection</definedName>
    <definedName name="P6_T2.1?Protection">P1_T2.1?Protection</definedName>
    <definedName name="REG_PROT" localSheetId="0">[2]regs!$H$18:$H$23,[2]regs!$H$25:$H$26,[2]regs!$H$28:$H$28,[2]regs!$H$30:$H$32,[2]regs!$H$35:$H$39,[2]regs!$H$46:$H$46,[2]regs!$H$13:$H$16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 localSheetId="3">#REF!</definedName>
    <definedName name="REGUL" localSheetId="4">#REF!</definedName>
    <definedName name="REGUL" localSheetId="5">#REF!</definedName>
    <definedName name="REGUL" localSheetId="6">#REF!</definedName>
    <definedName name="REGUL" localSheetId="7">#REF!</definedName>
    <definedName name="REGUL" localSheetId="9">#REF!</definedName>
    <definedName name="REGUL" localSheetId="10">#REF!</definedName>
    <definedName name="REGUL" localSheetId="11">#REF!</definedName>
    <definedName name="REGUL">#REF!</definedName>
    <definedName name="S1_" localSheetId="0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9">#REF!</definedName>
    <definedName name="S1_" localSheetId="10">#REF!</definedName>
    <definedName name="S1_" localSheetId="11">#REF!</definedName>
    <definedName name="S1_">#REF!</definedName>
    <definedName name="S10_" localSheetId="0">#REF!</definedName>
    <definedName name="S10_" localSheetId="3">#REF!</definedName>
    <definedName name="S10_" localSheetId="4">#REF!</definedName>
    <definedName name="S10_" localSheetId="5">#REF!</definedName>
    <definedName name="S10_" localSheetId="6">#REF!</definedName>
    <definedName name="S10_" localSheetId="7">#REF!</definedName>
    <definedName name="S10_" localSheetId="9">#REF!</definedName>
    <definedName name="S10_" localSheetId="10">#REF!</definedName>
    <definedName name="S10_" localSheetId="11">#REF!</definedName>
    <definedName name="S10_">#REF!</definedName>
    <definedName name="S11_" localSheetId="0">#REF!</definedName>
    <definedName name="S11_" localSheetId="3">#REF!</definedName>
    <definedName name="S11_" localSheetId="4">#REF!</definedName>
    <definedName name="S11_" localSheetId="5">#REF!</definedName>
    <definedName name="S11_" localSheetId="6">#REF!</definedName>
    <definedName name="S11_" localSheetId="7">#REF!</definedName>
    <definedName name="S11_" localSheetId="9">#REF!</definedName>
    <definedName name="S11_" localSheetId="10">#REF!</definedName>
    <definedName name="S11_" localSheetId="11">#REF!</definedName>
    <definedName name="S11_">#REF!</definedName>
    <definedName name="S12_" localSheetId="0">#REF!</definedName>
    <definedName name="S12_" localSheetId="3">#REF!</definedName>
    <definedName name="S12_" localSheetId="4">#REF!</definedName>
    <definedName name="S12_" localSheetId="5">#REF!</definedName>
    <definedName name="S12_" localSheetId="6">#REF!</definedName>
    <definedName name="S12_" localSheetId="7">#REF!</definedName>
    <definedName name="S12_" localSheetId="9">#REF!</definedName>
    <definedName name="S12_" localSheetId="10">#REF!</definedName>
    <definedName name="S12_" localSheetId="11">#REF!</definedName>
    <definedName name="S12_">#REF!</definedName>
    <definedName name="S13_" localSheetId="0">#REF!</definedName>
    <definedName name="S13_" localSheetId="3">#REF!</definedName>
    <definedName name="S13_" localSheetId="4">#REF!</definedName>
    <definedName name="S13_" localSheetId="5">#REF!</definedName>
    <definedName name="S13_" localSheetId="6">#REF!</definedName>
    <definedName name="S13_" localSheetId="7">#REF!</definedName>
    <definedName name="S13_" localSheetId="9">#REF!</definedName>
    <definedName name="S13_" localSheetId="10">#REF!</definedName>
    <definedName name="S13_" localSheetId="11">#REF!</definedName>
    <definedName name="S13_">#REF!</definedName>
    <definedName name="S14_" localSheetId="0">#REF!</definedName>
    <definedName name="S14_" localSheetId="3">#REF!</definedName>
    <definedName name="S14_" localSheetId="4">#REF!</definedName>
    <definedName name="S14_" localSheetId="5">#REF!</definedName>
    <definedName name="S14_" localSheetId="6">#REF!</definedName>
    <definedName name="S14_" localSheetId="7">#REF!</definedName>
    <definedName name="S14_" localSheetId="9">#REF!</definedName>
    <definedName name="S14_" localSheetId="10">#REF!</definedName>
    <definedName name="S14_" localSheetId="11">#REF!</definedName>
    <definedName name="S14_">#REF!</definedName>
    <definedName name="S15_" localSheetId="0">#REF!</definedName>
    <definedName name="S15_" localSheetId="3">#REF!</definedName>
    <definedName name="S15_" localSheetId="4">#REF!</definedName>
    <definedName name="S15_" localSheetId="5">#REF!</definedName>
    <definedName name="S15_" localSheetId="6">#REF!</definedName>
    <definedName name="S15_" localSheetId="7">#REF!</definedName>
    <definedName name="S15_" localSheetId="9">#REF!</definedName>
    <definedName name="S15_" localSheetId="10">#REF!</definedName>
    <definedName name="S15_" localSheetId="11">#REF!</definedName>
    <definedName name="S15_">#REF!</definedName>
    <definedName name="S16_" localSheetId="0">#REF!</definedName>
    <definedName name="S16_" localSheetId="3">#REF!</definedName>
    <definedName name="S16_" localSheetId="4">#REF!</definedName>
    <definedName name="S16_" localSheetId="5">#REF!</definedName>
    <definedName name="S16_" localSheetId="6">#REF!</definedName>
    <definedName name="S16_" localSheetId="7">#REF!</definedName>
    <definedName name="S16_" localSheetId="9">#REF!</definedName>
    <definedName name="S16_" localSheetId="10">#REF!</definedName>
    <definedName name="S16_" localSheetId="11">#REF!</definedName>
    <definedName name="S16_">#REF!</definedName>
    <definedName name="S17_" localSheetId="0">#REF!</definedName>
    <definedName name="S17_" localSheetId="3">#REF!</definedName>
    <definedName name="S17_" localSheetId="4">#REF!</definedName>
    <definedName name="S17_" localSheetId="5">#REF!</definedName>
    <definedName name="S17_" localSheetId="6">#REF!</definedName>
    <definedName name="S17_" localSheetId="7">#REF!</definedName>
    <definedName name="S17_" localSheetId="9">#REF!</definedName>
    <definedName name="S17_" localSheetId="10">#REF!</definedName>
    <definedName name="S17_" localSheetId="11">#REF!</definedName>
    <definedName name="S17_">#REF!</definedName>
    <definedName name="S18_" localSheetId="0">#REF!</definedName>
    <definedName name="S18_" localSheetId="3">#REF!</definedName>
    <definedName name="S18_" localSheetId="4">#REF!</definedName>
    <definedName name="S18_" localSheetId="5">#REF!</definedName>
    <definedName name="S18_" localSheetId="6">#REF!</definedName>
    <definedName name="S18_" localSheetId="7">#REF!</definedName>
    <definedName name="S18_" localSheetId="9">#REF!</definedName>
    <definedName name="S18_" localSheetId="10">#REF!</definedName>
    <definedName name="S18_" localSheetId="11">#REF!</definedName>
    <definedName name="S18_">#REF!</definedName>
    <definedName name="S19_" localSheetId="0">#REF!</definedName>
    <definedName name="S19_" localSheetId="3">#REF!</definedName>
    <definedName name="S19_" localSheetId="4">#REF!</definedName>
    <definedName name="S19_" localSheetId="5">#REF!</definedName>
    <definedName name="S19_" localSheetId="6">#REF!</definedName>
    <definedName name="S19_" localSheetId="7">#REF!</definedName>
    <definedName name="S19_" localSheetId="9">#REF!</definedName>
    <definedName name="S19_" localSheetId="10">#REF!</definedName>
    <definedName name="S19_" localSheetId="11">#REF!</definedName>
    <definedName name="S19_">#REF!</definedName>
    <definedName name="S2_" localSheetId="0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9">#REF!</definedName>
    <definedName name="S2_" localSheetId="10">#REF!</definedName>
    <definedName name="S2_" localSheetId="11">#REF!</definedName>
    <definedName name="S2_">#REF!</definedName>
    <definedName name="S20_" localSheetId="0">#REF!</definedName>
    <definedName name="S20_" localSheetId="3">#REF!</definedName>
    <definedName name="S20_" localSheetId="4">#REF!</definedName>
    <definedName name="S20_" localSheetId="5">#REF!</definedName>
    <definedName name="S20_" localSheetId="6">#REF!</definedName>
    <definedName name="S20_" localSheetId="7">#REF!</definedName>
    <definedName name="S20_" localSheetId="9">#REF!</definedName>
    <definedName name="S20_" localSheetId="10">#REF!</definedName>
    <definedName name="S20_" localSheetId="11">#REF!</definedName>
    <definedName name="S20_">#REF!</definedName>
    <definedName name="S3_" localSheetId="0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9">#REF!</definedName>
    <definedName name="S3_" localSheetId="10">#REF!</definedName>
    <definedName name="S3_" localSheetId="11">#REF!</definedName>
    <definedName name="S3_">#REF!</definedName>
    <definedName name="S4_" localSheetId="0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9">#REF!</definedName>
    <definedName name="S4_" localSheetId="10">#REF!</definedName>
    <definedName name="S4_" localSheetId="11">#REF!</definedName>
    <definedName name="S4_">#REF!</definedName>
    <definedName name="S5_" localSheetId="0">#REF!</definedName>
    <definedName name="S5_" localSheetId="3">#REF!</definedName>
    <definedName name="S5_" localSheetId="4">#REF!</definedName>
    <definedName name="S5_" localSheetId="5">#REF!</definedName>
    <definedName name="S5_" localSheetId="6">#REF!</definedName>
    <definedName name="S5_" localSheetId="7">#REF!</definedName>
    <definedName name="S5_" localSheetId="9">#REF!</definedName>
    <definedName name="S5_" localSheetId="10">#REF!</definedName>
    <definedName name="S5_" localSheetId="11">#REF!</definedName>
    <definedName name="S5_">#REF!</definedName>
    <definedName name="S6_" localSheetId="0">#REF!</definedName>
    <definedName name="S6_" localSheetId="3">#REF!</definedName>
    <definedName name="S6_" localSheetId="4">#REF!</definedName>
    <definedName name="S6_" localSheetId="5">#REF!</definedName>
    <definedName name="S6_" localSheetId="6">#REF!</definedName>
    <definedName name="S6_" localSheetId="7">#REF!</definedName>
    <definedName name="S6_" localSheetId="9">#REF!</definedName>
    <definedName name="S6_" localSheetId="10">#REF!</definedName>
    <definedName name="S6_" localSheetId="11">#REF!</definedName>
    <definedName name="S6_">#REF!</definedName>
    <definedName name="S7_" localSheetId="0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9">#REF!</definedName>
    <definedName name="S7_" localSheetId="10">#REF!</definedName>
    <definedName name="S7_" localSheetId="11">#REF!</definedName>
    <definedName name="S7_">#REF!</definedName>
    <definedName name="S8_" localSheetId="0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9">#REF!</definedName>
    <definedName name="S8_" localSheetId="10">#REF!</definedName>
    <definedName name="S8_" localSheetId="11">#REF!</definedName>
    <definedName name="S8_">#REF!</definedName>
    <definedName name="S9_" localSheetId="0">#REF!</definedName>
    <definedName name="S9_" localSheetId="3">#REF!</definedName>
    <definedName name="S9_" localSheetId="4">#REF!</definedName>
    <definedName name="S9_" localSheetId="5">#REF!</definedName>
    <definedName name="S9_" localSheetId="6">#REF!</definedName>
    <definedName name="S9_" localSheetId="7">#REF!</definedName>
    <definedName name="S9_" localSheetId="9">#REF!</definedName>
    <definedName name="S9_" localSheetId="10">#REF!</definedName>
    <definedName name="S9_" localSheetId="11">#REF!</definedName>
    <definedName name="S9_">#REF!</definedName>
    <definedName name="SBT_PROT" localSheetId="0">[2]сбыт!$G$14:$AB$15,[2]сбыт!$G$8:$AB$9,[2]сбыт!$G$11:$AB$12,[2]сбыт!$G$47:$AB$50,'01'!P1_SBT_PROT</definedName>
    <definedName name="SBT_PROT">[2]сбыт!$G$14:$AB$15,[2]сбыт!$G$8:$AB$9,[2]сбыт!$G$11:$AB$12,[2]сбыт!$G$47:$AB$50,P1_SBT_PROT</definedName>
    <definedName name="SCOPE_FLOAD" localSheetId="0">'[2]Рег генер'!$F$13:$F$28,'01'!P1_SCOPE_FLOAD</definedName>
    <definedName name="SCOPE_FLOAD">'[2]Рег генер'!$F$13:$F$28,P1_SCOPE_FLOAD</definedName>
    <definedName name="SCOPE_FRML" localSheetId="0">'[2]Рег генер'!$F$46:$F$46,'[2]Рег генер'!$F$13:$F$16,'01'!P1_SCOPE_FRML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2007'!$G$47:$CC$50,'01'!P1_SET_PROT</definedName>
    <definedName name="SET_PROT" localSheetId="3">'[4]сети 2007'!$G$17:$CC$21,'[4]сети 2007'!$G$14:$CC$15,'[4]сети 2007'!$G$11:$CC$12,'[4]сети 2007'!$G$8:$CC$9,'[4]сети 2007'!$G$47:$CC$50,'04'!P1_SET_PROT</definedName>
    <definedName name="SET_PROT" localSheetId="4">'[4]сети 2007'!$G$17:$CC$21,'[4]сети 2007'!$G$14:$CC$15,'[4]сети 2007'!$G$11:$CC$12,'[4]сети 2007'!$G$8:$CC$9,'[4]сети 2007'!$G$47:$CC$50,'05'!P1_SET_PROT</definedName>
    <definedName name="SET_PROT" localSheetId="5">'[4]сети 2007'!$G$17:$CC$21,'[4]сети 2007'!$G$14:$CC$15,'[4]сети 2007'!$G$11:$CC$12,'[4]сети 2007'!$G$8:$CC$9,'[4]сети 2007'!$G$47:$CC$50,'06'!P1_SET_PROT</definedName>
    <definedName name="SET_PROT" localSheetId="6">'[4]сети 2007'!$G$17:$CC$21,'[4]сети 2007'!$G$14:$CC$15,'[4]сети 2007'!$G$11:$CC$12,'[4]сети 2007'!$G$8:$CC$9,'[4]сети 2007'!$G$47:$CC$50,'07'!P1_SET_PROT</definedName>
    <definedName name="SET_PROT" localSheetId="7">'[4]сети 2007'!$G$17:$CC$21,'[4]сети 2007'!$G$14:$CC$15,'[4]сети 2007'!$G$11:$CC$12,'[4]сети 2007'!$G$8:$CC$9,'[4]сети 2007'!$G$47:$CC$50,'08'!P1_SET_PROT</definedName>
    <definedName name="SET_PROT" localSheetId="9">'[4]сети 2007'!$G$17:$CC$21,'[4]сети 2007'!$G$14:$CC$15,'[4]сети 2007'!$G$11:$CC$12,'[4]сети 2007'!$G$8:$CC$9,'[4]сети 2007'!$G$47:$CC$50,'10'!P1_SET_PROT</definedName>
    <definedName name="SET_PROT" localSheetId="10">'[4]сети 2007'!$G$17:$CC$21,'[4]сети 2007'!$G$14:$CC$15,'[4]сети 2007'!$G$11:$CC$12,'[4]сети 2007'!$G$8:$CC$9,'[4]сети 2007'!$G$47:$CC$50,'11'!P1_SET_PROT</definedName>
    <definedName name="SET_PROT" localSheetId="11">'[4]сети 2007'!$G$17:$CC$21,'[4]сети 2007'!$G$14:$CC$15,'[4]сети 2007'!$G$11:$CC$12,'[4]сети 2007'!$G$8:$CC$9,'[4]сети 2007'!$G$47:$CC$50,'12'!P1_SET_PROT</definedName>
    <definedName name="SET_PROT">'[4]сети 2007'!$G$17:$CC$21,'[4]сети 2007'!$G$14:$CC$15,'[4]сети 2007'!$G$11:$CC$12,'[4]сети 2007'!$G$8:$CC$9,'[4]сети 2007'!$G$47:$CC$50,P1_SET_PROT</definedName>
    <definedName name="SET_PRT" localSheetId="0">'[4]сети 2007'!$G$39:$CC$39,'[4]сети 2007'!$G$41:$CC$43,'[4]сети 2007'!$G$47:$CC$50,'[4]сети 2007'!$G$8:$CC$9,'01'!P1_SET_PRT</definedName>
    <definedName name="SET_PRT">'[4]сети 2007'!$G$39:$CC$39,'[4]сети 2007'!$G$41:$CC$43,'[4]сети 2007'!$G$47:$CC$50,'[4]сети 2007'!$G$8:$CC$9,P1_SET_PRT</definedName>
    <definedName name="SETcom" localSheetId="0">[2]Справочники!$E$8:$E$26,[2]Справочники!$E$28:$E$81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 localSheetId="3">[2]Справочники!$E$3,[2]Справочники!#REF!</definedName>
    <definedName name="SPR_PROT" localSheetId="4">[2]Справочники!$E$3,[2]Справочники!#REF!</definedName>
    <definedName name="SPR_PROT" localSheetId="5">[2]Справочники!$E$3,[2]Справочники!#REF!</definedName>
    <definedName name="SPR_PROT" localSheetId="6">[2]Справочники!$E$3,[2]Справочники!#REF!</definedName>
    <definedName name="SPR_PROT" localSheetId="7">[2]Справочники!$E$3,[2]Справочники!#REF!</definedName>
    <definedName name="SPR_PROT" localSheetId="9">[2]Справочники!$E$3,[2]Справочники!#REF!</definedName>
    <definedName name="SPR_PROT" localSheetId="10">[2]Справочники!$E$3,[2]Справочники!#REF!</definedName>
    <definedName name="SPR_PROT" localSheetId="11">[2]Справочники!$E$3,[2]Справочники!#REF!</definedName>
    <definedName name="SPR_PROT">[2]Справочники!$E$3,[2]Справочники!#REF!</definedName>
    <definedName name="T2.1?Protection" localSheetId="0">'01'!P6_T2.1?Protection</definedName>
    <definedName name="T2.1?Protection" localSheetId="3">'04'!P6_T2.1?Protection</definedName>
    <definedName name="T2.1?Protection" localSheetId="4">'05'!P6_T2.1?Protection</definedName>
    <definedName name="T2.1?Protection" localSheetId="5">'06'!P6_T2.1?Protection</definedName>
    <definedName name="T2.1?Protection" localSheetId="6">'07'!P6_T2.1?Protection</definedName>
    <definedName name="T2.1?Protection" localSheetId="7">'08'!P6_T2.1?Protection</definedName>
    <definedName name="T2.1?Protection" localSheetId="9">'10'!P6_T2.1?Protection</definedName>
    <definedName name="T2.1?Protection" localSheetId="10">'11'!P6_T2.1?Protection</definedName>
    <definedName name="T2.1?Protection" localSheetId="11">'12'!P6_T2.1?Protection</definedName>
    <definedName name="T2.1?Protection">P6_T2.1?Protection</definedName>
    <definedName name="T2?Protection" localSheetId="0">P1_T2?Protection,P2_T2?Protection</definedName>
    <definedName name="T2?Protection" localSheetId="3">P1_T2?Protection,P2_T2?Protection</definedName>
    <definedName name="T2?Protection" localSheetId="4">P1_T2?Protection,P2_T2?Protection</definedName>
    <definedName name="T2?Protection" localSheetId="5">P1_T2?Protection,P2_T2?Protection</definedName>
    <definedName name="T2?Protection" localSheetId="6">P1_T2?Protection,P2_T2?Protection</definedName>
    <definedName name="T2?Protection" localSheetId="7">P1_T2?Protection,P2_T2?Protection</definedName>
    <definedName name="T2?Protection" localSheetId="9">P1_T2?Protection,P2_T2?Protection</definedName>
    <definedName name="T2?Protection" localSheetId="10">P1_T2?Protection,P2_T2?Protection</definedName>
    <definedName name="T2?Protection" localSheetId="11">P1_T2?Protection,P2_T2?Protection</definedName>
    <definedName name="T2?Protection">P1_T2?Protection,P2_T2?Protection</definedName>
    <definedName name="T2_DiapProt" localSheetId="0">P1_T2_DiapProt,P2_T2_DiapProt</definedName>
    <definedName name="T2_DiapProt" localSheetId="3">P1_T2_DiapProt,P2_T2_DiapProt</definedName>
    <definedName name="T2_DiapProt" localSheetId="4">P1_T2_DiapProt,P2_T2_DiapProt</definedName>
    <definedName name="T2_DiapProt" localSheetId="5">P1_T2_DiapProt,P2_T2_DiapProt</definedName>
    <definedName name="T2_DiapProt" localSheetId="6">P1_T2_DiapProt,P2_T2_DiapProt</definedName>
    <definedName name="T2_DiapProt" localSheetId="7">P1_T2_DiapProt,P2_T2_DiapProt</definedName>
    <definedName name="T2_DiapProt" localSheetId="9">P1_T2_DiapProt,P2_T2_DiapProt</definedName>
    <definedName name="T2_DiapProt" localSheetId="10">P1_T2_DiapProt,P2_T2_DiapProt</definedName>
    <definedName name="T2_DiapProt" localSheetId="11">P1_T2_DiapProt,P2_T2_DiapProt</definedName>
    <definedName name="T2_DiapProt">P1_T2_DiapProt,P2_T2_DiapProt</definedName>
    <definedName name="TCO" localSheetId="0">[2]ЭСО!$G$41:$H$43,[2]ЭСО!$G$47:$H$50,[2]ЭСО!$G$8:$H$9,'01'!P1_ESO_PROT</definedName>
    <definedName name="TCO">[2]ЭСО!$G$41:$H$43,[2]ЭСО!$G$47:$H$50,[2]ЭСО!$G$8:$H$9,P1_ESO_PROT</definedName>
    <definedName name="VDOC" localSheetId="0">#REF!</definedName>
    <definedName name="VDOC" localSheetId="3">#REF!</definedName>
    <definedName name="VDOC" localSheetId="4">#REF!</definedName>
    <definedName name="VDOC" localSheetId="5">#REF!</definedName>
    <definedName name="VDOC" localSheetId="6">#REF!</definedName>
    <definedName name="VDOC" localSheetId="7">#REF!</definedName>
    <definedName name="VDOC" localSheetId="9">#REF!</definedName>
    <definedName name="VDOC" localSheetId="10">#REF!</definedName>
    <definedName name="VDOC" localSheetId="11">#REF!</definedName>
    <definedName name="VDOC">#REF!</definedName>
    <definedName name="авп" localSheetId="0">'01'!авп</definedName>
    <definedName name="авп">[0]!авп</definedName>
    <definedName name="апр" localSheetId="0">'01'!апр</definedName>
    <definedName name="апр">[0]!апр</definedName>
    <definedName name="БС">[5]Справочники!$A$4:$A$6</definedName>
    <definedName name="в23ё" localSheetId="0">'01'!в23ё</definedName>
    <definedName name="в23ё">[0]!в23ё</definedName>
    <definedName name="вв" localSheetId="0">'01'!вв</definedName>
    <definedName name="вв">[0]!вв</definedName>
    <definedName name="второй" localSheetId="0">#REF!</definedName>
    <definedName name="второй" localSheetId="3">#REF!</definedName>
    <definedName name="второй" localSheetId="4">#REF!</definedName>
    <definedName name="второй" localSheetId="5">#REF!</definedName>
    <definedName name="второй" localSheetId="6">#REF!</definedName>
    <definedName name="второй" localSheetId="7">#REF!</definedName>
    <definedName name="второй" localSheetId="9">#REF!</definedName>
    <definedName name="второй" localSheetId="10">#REF!</definedName>
    <definedName name="второй" localSheetId="11">#REF!</definedName>
    <definedName name="второй">#REF!</definedName>
    <definedName name="д" localSheetId="9">#REF!</definedName>
    <definedName name="д" localSheetId="10">#REF!</definedName>
    <definedName name="д" localSheetId="11">#REF!</definedName>
    <definedName name="д">#REF!</definedName>
    <definedName name="дата" localSheetId="0">#REF!</definedName>
    <definedName name="дата" localSheetId="3">#REF!</definedName>
    <definedName name="дата" localSheetId="4">#REF!</definedName>
    <definedName name="дата" localSheetId="5">#REF!</definedName>
    <definedName name="дата" localSheetId="6">#REF!</definedName>
    <definedName name="дата" localSheetId="7">#REF!</definedName>
    <definedName name="дата" localSheetId="9">#REF!</definedName>
    <definedName name="дата" localSheetId="10">#REF!</definedName>
    <definedName name="дата" localSheetId="11">#REF!</definedName>
    <definedName name="дата">#REF!</definedName>
    <definedName name="ДРУГОЕ">[6]Справочники!$A$26:$A$28</definedName>
    <definedName name="_xlnm.Print_Titles" localSheetId="0">'01'!$5:$7</definedName>
    <definedName name="й" localSheetId="0">'01'!й</definedName>
    <definedName name="й">[0]!й</definedName>
    <definedName name="йй" localSheetId="0">'01'!йй</definedName>
    <definedName name="йй">[0]!йй</definedName>
    <definedName name="Исполн">[7]Data!$A$31</definedName>
    <definedName name="ке" localSheetId="0">'01'!ке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 localSheetId="0">'01'!ллллш</definedName>
    <definedName name="ллллш">[0]!ллллш</definedName>
    <definedName name="МР" localSheetId="0">#REF!</definedName>
    <definedName name="МР" localSheetId="3">#REF!</definedName>
    <definedName name="МР" localSheetId="4">#REF!</definedName>
    <definedName name="МР" localSheetId="5">#REF!</definedName>
    <definedName name="МР" localSheetId="6">#REF!</definedName>
    <definedName name="МР" localSheetId="7">#REF!</definedName>
    <definedName name="МР" localSheetId="9">#REF!</definedName>
    <definedName name="МР" localSheetId="10">#REF!</definedName>
    <definedName name="МР" localSheetId="11">#REF!</definedName>
    <definedName name="МР">#REF!</definedName>
    <definedName name="мым" localSheetId="0">'01'!мым</definedName>
    <definedName name="мым">[0]!мым</definedName>
    <definedName name="Новоуренг.Авиаотряд" localSheetId="0">P1_T2.1?Protection</definedName>
    <definedName name="Новоуренг.Авиаотряд" localSheetId="3">P1_T2.1?Protection</definedName>
    <definedName name="Новоуренг.Авиаотряд" localSheetId="4">P1_T2.1?Protection</definedName>
    <definedName name="Новоуренг.Авиаотряд" localSheetId="5">P1_T2.1?Protection</definedName>
    <definedName name="Новоуренг.Авиаотряд" localSheetId="6">P1_T2.1?Protection</definedName>
    <definedName name="Новоуренг.Авиаотряд" localSheetId="7">P1_T2.1?Protection</definedName>
    <definedName name="Новоуренг.Авиаотряд" localSheetId="9">P1_T2.1?Protection</definedName>
    <definedName name="Новоуренг.Авиаотряд" localSheetId="10">P1_T2.1?Protection</definedName>
    <definedName name="Новоуренг.Авиаотряд" localSheetId="11">P1_T2.1?Protection</definedName>
    <definedName name="Новоуренг.Авиаотряд">P1_T2.1?Protection</definedName>
    <definedName name="_xlnm.Print_Area" localSheetId="0">'01'!$A$1:$I$555</definedName>
    <definedName name="_xlnm.Print_Area" localSheetId="9">'10'!#REF!</definedName>
    <definedName name="окрг1">[7]Data!$C$29</definedName>
    <definedName name="павапп" localSheetId="0">'01'!павапп</definedName>
    <definedName name="павапп">[0]!павапп</definedName>
    <definedName name="первый" localSheetId="0">#REF!</definedName>
    <definedName name="первый" localSheetId="3">#REF!</definedName>
    <definedName name="первый" localSheetId="4">#REF!</definedName>
    <definedName name="первый" localSheetId="5">#REF!</definedName>
    <definedName name="первый" localSheetId="6">#REF!</definedName>
    <definedName name="первый" localSheetId="7">#REF!</definedName>
    <definedName name="первый" localSheetId="9">#REF!</definedName>
    <definedName name="первый" localSheetId="10">#REF!</definedName>
    <definedName name="первый" localSheetId="11">#REF!</definedName>
    <definedName name="первый">#REF!</definedName>
    <definedName name="ПЭ">[6]Справочники!$A$10:$A$12</definedName>
    <definedName name="РГК">[6]Справочники!$A$4:$A$4</definedName>
    <definedName name="с" localSheetId="0">'01'!с</definedName>
    <definedName name="с">[0]!с</definedName>
    <definedName name="Сентябрь" localSheetId="0">'01'!Сентябрь</definedName>
    <definedName name="Сентябрь">[0]!Сентябрь</definedName>
    <definedName name="сс" localSheetId="0">'01'!сс</definedName>
    <definedName name="сс">[0]!сс</definedName>
    <definedName name="сссс" localSheetId="0">'01'!сссс</definedName>
    <definedName name="сссс">[0]!сссс</definedName>
    <definedName name="ссы" localSheetId="0">'01'!ссы</definedName>
    <definedName name="ссы">[0]!ссы</definedName>
    <definedName name="т" localSheetId="0">'01'!т</definedName>
    <definedName name="т">[0]!т</definedName>
    <definedName name="третий" localSheetId="0">#REF!</definedName>
    <definedName name="третий" localSheetId="3">#REF!</definedName>
    <definedName name="третий" localSheetId="4">#REF!</definedName>
    <definedName name="третий" localSheetId="5">#REF!</definedName>
    <definedName name="третий" localSheetId="6">#REF!</definedName>
    <definedName name="третий" localSheetId="7">#REF!</definedName>
    <definedName name="третий" localSheetId="9">#REF!</definedName>
    <definedName name="третий" localSheetId="10">#REF!</definedName>
    <definedName name="третий" localSheetId="11">#REF!</definedName>
    <definedName name="третий">#REF!</definedName>
    <definedName name="у" localSheetId="0">'01'!у</definedName>
    <definedName name="у">[0]!у</definedName>
    <definedName name="УГОЛЬ">[6]Справочники!$A$19:$A$21</definedName>
    <definedName name="ц" localSheetId="0">'01'!ц</definedName>
    <definedName name="ц">[0]!ц</definedName>
    <definedName name="цу" localSheetId="0">'01'!цу</definedName>
    <definedName name="цу">[0]!цу</definedName>
    <definedName name="четвертый" localSheetId="0">#REF!</definedName>
    <definedName name="четвертый" localSheetId="3">#REF!</definedName>
    <definedName name="четвертый" localSheetId="4">#REF!</definedName>
    <definedName name="четвертый" localSheetId="5">#REF!</definedName>
    <definedName name="четвертый" localSheetId="6">#REF!</definedName>
    <definedName name="четвертый" localSheetId="7">#REF!</definedName>
    <definedName name="четвертый" localSheetId="9">#REF!</definedName>
    <definedName name="четвертый" localSheetId="10">#REF!</definedName>
    <definedName name="четвертый" localSheetId="11">#REF!</definedName>
    <definedName name="четвертый">#REF!</definedName>
    <definedName name="ыв" localSheetId="0">'01'!ыв</definedName>
    <definedName name="ыв">[0]!ыв</definedName>
    <definedName name="ыыыы" localSheetId="0">'01'!ыыыы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H13" i="14" l="1"/>
  <c r="D24" i="10" l="1"/>
  <c r="H37" i="9" l="1"/>
  <c r="H36" i="9"/>
  <c r="H35" i="9"/>
  <c r="H34" i="9"/>
  <c r="G13" i="1" l="1"/>
  <c r="F13" i="1"/>
  <c r="E13" i="1"/>
  <c r="D13" i="1"/>
  <c r="G18" i="1"/>
  <c r="F18" i="1"/>
  <c r="E18" i="1"/>
  <c r="D18" i="1"/>
  <c r="G23" i="1"/>
  <c r="F23" i="1"/>
  <c r="E23" i="1"/>
  <c r="D23" i="1"/>
  <c r="G28" i="1"/>
  <c r="F28" i="1"/>
  <c r="E28" i="1"/>
  <c r="D28" i="1"/>
  <c r="G33" i="1"/>
  <c r="F33" i="1"/>
  <c r="E33" i="1"/>
  <c r="D33" i="1"/>
  <c r="G33" i="5"/>
  <c r="F33" i="5"/>
  <c r="E33" i="5"/>
  <c r="D33" i="5"/>
  <c r="G28" i="5"/>
  <c r="F28" i="5"/>
  <c r="E28" i="5"/>
  <c r="D28" i="5"/>
  <c r="G23" i="5"/>
  <c r="F23" i="5"/>
  <c r="E23" i="5"/>
  <c r="D23" i="5"/>
  <c r="G18" i="5"/>
  <c r="F18" i="5"/>
  <c r="E18" i="5"/>
  <c r="D18" i="5"/>
  <c r="G13" i="5"/>
  <c r="F13" i="5"/>
  <c r="E13" i="5"/>
  <c r="D13" i="5"/>
  <c r="G13" i="6"/>
  <c r="F13" i="6"/>
  <c r="E13" i="6"/>
  <c r="D13" i="6"/>
  <c r="G18" i="6"/>
  <c r="F18" i="6"/>
  <c r="E18" i="6"/>
  <c r="D18" i="6"/>
  <c r="G23" i="6"/>
  <c r="F23" i="6"/>
  <c r="E23" i="6"/>
  <c r="D23" i="6"/>
  <c r="G28" i="6"/>
  <c r="F28" i="6"/>
  <c r="E28" i="6"/>
  <c r="D28" i="6"/>
  <c r="G33" i="6"/>
  <c r="F33" i="6"/>
  <c r="E33" i="6"/>
  <c r="D33" i="6"/>
  <c r="G28" i="7"/>
  <c r="F28" i="7"/>
  <c r="E28" i="7"/>
  <c r="D28" i="7"/>
  <c r="G23" i="7"/>
  <c r="F23" i="7"/>
  <c r="E23" i="7"/>
  <c r="D23" i="7"/>
  <c r="G18" i="7"/>
  <c r="F18" i="7"/>
  <c r="E18" i="7"/>
  <c r="D18" i="7"/>
  <c r="G13" i="7"/>
  <c r="F13" i="7"/>
  <c r="E13" i="7"/>
  <c r="D13" i="7"/>
  <c r="G13" i="8"/>
  <c r="F13" i="8"/>
  <c r="E13" i="8"/>
  <c r="D13" i="8"/>
  <c r="G18" i="8"/>
  <c r="F18" i="8"/>
  <c r="E18" i="8"/>
  <c r="D18" i="8"/>
  <c r="G23" i="8"/>
  <c r="F23" i="8"/>
  <c r="E23" i="8"/>
  <c r="D23" i="8"/>
  <c r="G28" i="8"/>
  <c r="F28" i="8"/>
  <c r="E28" i="8"/>
  <c r="D28" i="8"/>
  <c r="G33" i="8"/>
  <c r="F33" i="8"/>
  <c r="E33" i="8"/>
  <c r="D33" i="8"/>
  <c r="G33" i="9"/>
  <c r="F33" i="9"/>
  <c r="E33" i="9"/>
  <c r="D33" i="9"/>
  <c r="G28" i="9"/>
  <c r="F28" i="9"/>
  <c r="E28" i="9"/>
  <c r="D28" i="9"/>
  <c r="G23" i="9"/>
  <c r="F23" i="9"/>
  <c r="E23" i="9"/>
  <c r="D23" i="9"/>
  <c r="G18" i="9"/>
  <c r="F18" i="9"/>
  <c r="E18" i="9"/>
  <c r="D18" i="9"/>
  <c r="G13" i="9"/>
  <c r="F13" i="9"/>
  <c r="E13" i="9"/>
  <c r="D13" i="9"/>
  <c r="G33" i="10"/>
  <c r="F33" i="10"/>
  <c r="E33" i="10"/>
  <c r="D33" i="10"/>
  <c r="G28" i="10"/>
  <c r="F28" i="10"/>
  <c r="E28" i="10"/>
  <c r="D28" i="10"/>
  <c r="G23" i="10"/>
  <c r="F23" i="10"/>
  <c r="E23" i="10"/>
  <c r="D23" i="10"/>
  <c r="G18" i="10"/>
  <c r="F18" i="10"/>
  <c r="E18" i="10"/>
  <c r="D18" i="10"/>
  <c r="G13" i="10"/>
  <c r="F13" i="10"/>
  <c r="E13" i="10"/>
  <c r="D13" i="10"/>
  <c r="G33" i="11"/>
  <c r="F33" i="11"/>
  <c r="E33" i="11"/>
  <c r="D33" i="11"/>
  <c r="G28" i="11"/>
  <c r="F28" i="11"/>
  <c r="E28" i="11"/>
  <c r="D28" i="11"/>
  <c r="G23" i="11"/>
  <c r="F23" i="11"/>
  <c r="E23" i="11"/>
  <c r="D23" i="11"/>
  <c r="G18" i="11"/>
  <c r="F18" i="11"/>
  <c r="E18" i="11"/>
  <c r="D18" i="11"/>
  <c r="G13" i="11"/>
  <c r="F13" i="11"/>
  <c r="E13" i="11"/>
  <c r="D13" i="11"/>
  <c r="G33" i="13"/>
  <c r="F33" i="13"/>
  <c r="E33" i="13"/>
  <c r="G28" i="13"/>
  <c r="F28" i="13"/>
  <c r="E28" i="13"/>
  <c r="D28" i="13"/>
  <c r="G23" i="13"/>
  <c r="F23" i="13"/>
  <c r="E23" i="13"/>
  <c r="D23" i="13"/>
  <c r="G18" i="13"/>
  <c r="F18" i="13"/>
  <c r="E18" i="13"/>
  <c r="D18" i="13"/>
  <c r="G13" i="13"/>
  <c r="F13" i="13"/>
  <c r="E13" i="13"/>
  <c r="D13" i="13"/>
  <c r="G13" i="17"/>
  <c r="F13" i="17"/>
  <c r="E13" i="17"/>
  <c r="D13" i="17"/>
  <c r="G18" i="17"/>
  <c r="F18" i="17"/>
  <c r="E18" i="17"/>
  <c r="D18" i="17"/>
  <c r="G23" i="17"/>
  <c r="F23" i="17"/>
  <c r="E23" i="17"/>
  <c r="D23" i="17"/>
  <c r="G28" i="17"/>
  <c r="F28" i="17"/>
  <c r="E28" i="17"/>
  <c r="D28" i="17"/>
  <c r="G33" i="17"/>
  <c r="F33" i="17"/>
  <c r="E33" i="17"/>
  <c r="D33" i="17"/>
  <c r="G33" i="16"/>
  <c r="F33" i="16"/>
  <c r="E33" i="16"/>
  <c r="D33" i="16"/>
  <c r="G28" i="16"/>
  <c r="F28" i="16"/>
  <c r="E28" i="16"/>
  <c r="D28" i="16"/>
  <c r="G23" i="16"/>
  <c r="F23" i="16"/>
  <c r="E23" i="16"/>
  <c r="D23" i="16"/>
  <c r="G18" i="16"/>
  <c r="F18" i="16"/>
  <c r="E18" i="16"/>
  <c r="D18" i="16"/>
  <c r="G13" i="16"/>
  <c r="F13" i="16"/>
  <c r="E13" i="16"/>
  <c r="D13" i="16"/>
  <c r="G13" i="14"/>
  <c r="F13" i="14"/>
  <c r="E13" i="14"/>
  <c r="D13" i="14"/>
  <c r="G18" i="14"/>
  <c r="F18" i="14"/>
  <c r="E18" i="14"/>
  <c r="G23" i="14"/>
  <c r="F23" i="14"/>
  <c r="E23" i="14"/>
  <c r="D23" i="14"/>
  <c r="G28" i="14"/>
  <c r="F28" i="14"/>
  <c r="E28" i="14"/>
  <c r="D28" i="14"/>
  <c r="E33" i="14"/>
  <c r="F33" i="14"/>
  <c r="G33" i="14"/>
  <c r="D33" i="14"/>
  <c r="E33" i="7" l="1"/>
  <c r="F33" i="7"/>
  <c r="G33" i="7" l="1"/>
  <c r="D33" i="7"/>
  <c r="H37" i="1"/>
  <c r="H36" i="1"/>
  <c r="H35" i="1"/>
  <c r="B35" i="1"/>
  <c r="H34" i="1"/>
  <c r="H33" i="1" s="1"/>
  <c r="B34" i="1"/>
  <c r="H32" i="1"/>
  <c r="H31" i="1"/>
  <c r="H30" i="1"/>
  <c r="B30" i="1"/>
  <c r="H29" i="1"/>
  <c r="H28" i="1" s="1"/>
  <c r="B29" i="1"/>
  <c r="H27" i="1"/>
  <c r="H26" i="1"/>
  <c r="H25" i="1"/>
  <c r="B25" i="1"/>
  <c r="H24" i="1"/>
  <c r="B24" i="1"/>
  <c r="H22" i="1"/>
  <c r="H21" i="1"/>
  <c r="H20" i="1"/>
  <c r="B20" i="1"/>
  <c r="H19" i="1"/>
  <c r="B19" i="1"/>
  <c r="H17" i="1"/>
  <c r="H16" i="1"/>
  <c r="H15" i="1"/>
  <c r="B15" i="1"/>
  <c r="H14" i="1"/>
  <c r="H13" i="1" s="1"/>
  <c r="B14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G8" i="1" s="1"/>
  <c r="F9" i="1"/>
  <c r="F8" i="1" s="1"/>
  <c r="E9" i="1"/>
  <c r="E8" i="1" s="1"/>
  <c r="D9" i="1"/>
  <c r="D8" i="1" s="1"/>
  <c r="H37" i="5"/>
  <c r="H36" i="5"/>
  <c r="H35" i="5"/>
  <c r="B35" i="5"/>
  <c r="H34" i="5"/>
  <c r="B34" i="5"/>
  <c r="H32" i="5"/>
  <c r="H31" i="5"/>
  <c r="H30" i="5"/>
  <c r="B30" i="5"/>
  <c r="H29" i="5"/>
  <c r="H28" i="5" s="1"/>
  <c r="B29" i="5"/>
  <c r="H27" i="5"/>
  <c r="H26" i="5"/>
  <c r="H25" i="5"/>
  <c r="B25" i="5"/>
  <c r="H24" i="5"/>
  <c r="B24" i="5"/>
  <c r="H22" i="5"/>
  <c r="H21" i="5"/>
  <c r="H20" i="5"/>
  <c r="B20" i="5"/>
  <c r="H19" i="5"/>
  <c r="B19" i="5"/>
  <c r="H17" i="5"/>
  <c r="H16" i="5"/>
  <c r="H15" i="5"/>
  <c r="B15" i="5"/>
  <c r="H14" i="5"/>
  <c r="B14" i="5"/>
  <c r="G12" i="5"/>
  <c r="F12" i="5"/>
  <c r="E12" i="5"/>
  <c r="D12" i="5"/>
  <c r="G11" i="5"/>
  <c r="F11" i="5"/>
  <c r="E11" i="5"/>
  <c r="D11" i="5"/>
  <c r="G10" i="5"/>
  <c r="F10" i="5"/>
  <c r="E10" i="5"/>
  <c r="D10" i="5"/>
  <c r="G9" i="5"/>
  <c r="F9" i="5"/>
  <c r="F8" i="5" s="1"/>
  <c r="E9" i="5"/>
  <c r="E8" i="5" s="1"/>
  <c r="D9" i="5"/>
  <c r="H37" i="6"/>
  <c r="H36" i="6"/>
  <c r="H35" i="6"/>
  <c r="B35" i="6"/>
  <c r="H34" i="6"/>
  <c r="B34" i="6"/>
  <c r="H32" i="6"/>
  <c r="H31" i="6"/>
  <c r="H30" i="6"/>
  <c r="B30" i="6"/>
  <c r="H29" i="6"/>
  <c r="H28" i="6" s="1"/>
  <c r="B29" i="6"/>
  <c r="H27" i="6"/>
  <c r="H26" i="6"/>
  <c r="H25" i="6"/>
  <c r="B25" i="6"/>
  <c r="H24" i="6"/>
  <c r="B24" i="6"/>
  <c r="H22" i="6"/>
  <c r="H21" i="6"/>
  <c r="H20" i="6"/>
  <c r="B20" i="6"/>
  <c r="H19" i="6"/>
  <c r="B19" i="6"/>
  <c r="H17" i="6"/>
  <c r="H16" i="6"/>
  <c r="H15" i="6"/>
  <c r="B15" i="6"/>
  <c r="H14" i="6"/>
  <c r="H13" i="6" s="1"/>
  <c r="B14" i="6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D8" i="6" s="1"/>
  <c r="H37" i="7"/>
  <c r="H36" i="7"/>
  <c r="H35" i="7"/>
  <c r="B35" i="7"/>
  <c r="H34" i="7"/>
  <c r="B34" i="7"/>
  <c r="H32" i="7"/>
  <c r="H31" i="7"/>
  <c r="H30" i="7"/>
  <c r="B30" i="7"/>
  <c r="H29" i="7"/>
  <c r="H28" i="7" s="1"/>
  <c r="B29" i="7"/>
  <c r="H27" i="7"/>
  <c r="H26" i="7"/>
  <c r="H25" i="7"/>
  <c r="B25" i="7"/>
  <c r="H24" i="7"/>
  <c r="B24" i="7"/>
  <c r="H22" i="7"/>
  <c r="H21" i="7"/>
  <c r="H20" i="7"/>
  <c r="B20" i="7"/>
  <c r="H19" i="7"/>
  <c r="H18" i="7" s="1"/>
  <c r="B19" i="7"/>
  <c r="H17" i="7"/>
  <c r="H16" i="7"/>
  <c r="H15" i="7"/>
  <c r="B15" i="7"/>
  <c r="H14" i="7"/>
  <c r="B14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H37" i="8"/>
  <c r="H36" i="8"/>
  <c r="H35" i="8"/>
  <c r="B35" i="8"/>
  <c r="H34" i="8"/>
  <c r="H33" i="8" s="1"/>
  <c r="B34" i="8"/>
  <c r="H32" i="8"/>
  <c r="H31" i="8"/>
  <c r="H30" i="8"/>
  <c r="B30" i="8"/>
  <c r="H29" i="8"/>
  <c r="B29" i="8"/>
  <c r="H27" i="8"/>
  <c r="H26" i="8"/>
  <c r="H25" i="8"/>
  <c r="B25" i="8"/>
  <c r="H24" i="8"/>
  <c r="B24" i="8"/>
  <c r="H22" i="8"/>
  <c r="H21" i="8"/>
  <c r="H20" i="8"/>
  <c r="H18" i="8" s="1"/>
  <c r="B20" i="8"/>
  <c r="H19" i="8"/>
  <c r="B19" i="8"/>
  <c r="H17" i="8"/>
  <c r="H16" i="8"/>
  <c r="H15" i="8"/>
  <c r="B15" i="8"/>
  <c r="H14" i="8"/>
  <c r="B14" i="8"/>
  <c r="G12" i="8"/>
  <c r="F12" i="8"/>
  <c r="E12" i="8"/>
  <c r="D12" i="8"/>
  <c r="G11" i="8"/>
  <c r="F11" i="8"/>
  <c r="E11" i="8"/>
  <c r="D11" i="8"/>
  <c r="G10" i="8"/>
  <c r="F10" i="8"/>
  <c r="E10" i="8"/>
  <c r="D10" i="8"/>
  <c r="G9" i="8"/>
  <c r="G8" i="8" s="1"/>
  <c r="F9" i="8"/>
  <c r="E9" i="8"/>
  <c r="D9" i="8"/>
  <c r="B35" i="9"/>
  <c r="B34" i="9"/>
  <c r="H32" i="9"/>
  <c r="H31" i="9"/>
  <c r="H30" i="9"/>
  <c r="B30" i="9"/>
  <c r="H29" i="9"/>
  <c r="B29" i="9"/>
  <c r="H27" i="9"/>
  <c r="H26" i="9"/>
  <c r="H25" i="9"/>
  <c r="B25" i="9"/>
  <c r="H24" i="9"/>
  <c r="B24" i="9"/>
  <c r="H22" i="9"/>
  <c r="H21" i="9"/>
  <c r="H20" i="9"/>
  <c r="B20" i="9"/>
  <c r="H19" i="9"/>
  <c r="B19" i="9"/>
  <c r="H17" i="9"/>
  <c r="H16" i="9"/>
  <c r="H15" i="9"/>
  <c r="B15" i="9"/>
  <c r="H14" i="9"/>
  <c r="B14" i="9"/>
  <c r="G12" i="9"/>
  <c r="F12" i="9"/>
  <c r="E12" i="9"/>
  <c r="D12" i="9"/>
  <c r="G11" i="9"/>
  <c r="F11" i="9"/>
  <c r="E11" i="9"/>
  <c r="D11" i="9"/>
  <c r="G10" i="9"/>
  <c r="F10" i="9"/>
  <c r="E10" i="9"/>
  <c r="D10" i="9"/>
  <c r="G9" i="9"/>
  <c r="F9" i="9"/>
  <c r="E9" i="9"/>
  <c r="D9" i="9"/>
  <c r="H37" i="10"/>
  <c r="H36" i="10"/>
  <c r="H35" i="10"/>
  <c r="B35" i="10"/>
  <c r="H34" i="10"/>
  <c r="H33" i="10" s="1"/>
  <c r="B34" i="10"/>
  <c r="H32" i="10"/>
  <c r="H31" i="10"/>
  <c r="H30" i="10"/>
  <c r="B30" i="10"/>
  <c r="H29" i="10"/>
  <c r="B29" i="10"/>
  <c r="H27" i="10"/>
  <c r="H26" i="10"/>
  <c r="H25" i="10"/>
  <c r="B25" i="10"/>
  <c r="H24" i="10"/>
  <c r="B24" i="10"/>
  <c r="H22" i="10"/>
  <c r="H21" i="10"/>
  <c r="H20" i="10"/>
  <c r="B20" i="10"/>
  <c r="H19" i="10"/>
  <c r="B19" i="10"/>
  <c r="H17" i="10"/>
  <c r="H16" i="10"/>
  <c r="H15" i="10"/>
  <c r="B15" i="10"/>
  <c r="H14" i="10"/>
  <c r="B14" i="10"/>
  <c r="G12" i="10"/>
  <c r="F12" i="10"/>
  <c r="E12" i="10"/>
  <c r="D12" i="10"/>
  <c r="G11" i="10"/>
  <c r="F11" i="10"/>
  <c r="E11" i="10"/>
  <c r="D11" i="10"/>
  <c r="G10" i="10"/>
  <c r="F10" i="10"/>
  <c r="E10" i="10"/>
  <c r="D10" i="10"/>
  <c r="G9" i="10"/>
  <c r="F9" i="10"/>
  <c r="E9" i="10"/>
  <c r="D9" i="10"/>
  <c r="D8" i="10" s="1"/>
  <c r="H37" i="11"/>
  <c r="H36" i="11"/>
  <c r="H35" i="11"/>
  <c r="B35" i="11"/>
  <c r="H34" i="11"/>
  <c r="B34" i="11"/>
  <c r="H32" i="11"/>
  <c r="H31" i="11"/>
  <c r="H30" i="11"/>
  <c r="B30" i="11"/>
  <c r="H29" i="11"/>
  <c r="B29" i="11"/>
  <c r="H28" i="11"/>
  <c r="H27" i="11"/>
  <c r="H26" i="11"/>
  <c r="H25" i="11"/>
  <c r="B25" i="11"/>
  <c r="H24" i="11"/>
  <c r="B24" i="11"/>
  <c r="H22" i="11"/>
  <c r="H21" i="11"/>
  <c r="H20" i="11"/>
  <c r="B20" i="11"/>
  <c r="H19" i="11"/>
  <c r="B19" i="11"/>
  <c r="H17" i="11"/>
  <c r="H16" i="11"/>
  <c r="H15" i="11"/>
  <c r="B15" i="11"/>
  <c r="H14" i="11"/>
  <c r="B14" i="11"/>
  <c r="G12" i="11"/>
  <c r="F12" i="11"/>
  <c r="E12" i="11"/>
  <c r="D12" i="11"/>
  <c r="G11" i="11"/>
  <c r="F11" i="11"/>
  <c r="E11" i="11"/>
  <c r="D11" i="11"/>
  <c r="G10" i="11"/>
  <c r="F10" i="11"/>
  <c r="E10" i="11"/>
  <c r="D10" i="11"/>
  <c r="G9" i="11"/>
  <c r="F9" i="11"/>
  <c r="E9" i="11"/>
  <c r="D9" i="11"/>
  <c r="H37" i="13"/>
  <c r="H36" i="13"/>
  <c r="H35" i="13"/>
  <c r="B35" i="13"/>
  <c r="B34" i="13"/>
  <c r="H32" i="13"/>
  <c r="H31" i="13"/>
  <c r="H30" i="13"/>
  <c r="B30" i="13"/>
  <c r="H29" i="13"/>
  <c r="B29" i="13"/>
  <c r="H27" i="13"/>
  <c r="H26" i="13"/>
  <c r="H25" i="13"/>
  <c r="B25" i="13"/>
  <c r="H24" i="13"/>
  <c r="B24" i="13"/>
  <c r="H22" i="13"/>
  <c r="H21" i="13"/>
  <c r="H20" i="13"/>
  <c r="B20" i="13"/>
  <c r="H19" i="13"/>
  <c r="B19" i="13"/>
  <c r="H17" i="13"/>
  <c r="H16" i="13"/>
  <c r="H15" i="13"/>
  <c r="B15" i="13"/>
  <c r="H14" i="13"/>
  <c r="B14" i="13"/>
  <c r="G12" i="13"/>
  <c r="F12" i="13"/>
  <c r="E12" i="13"/>
  <c r="D12" i="13"/>
  <c r="G11" i="13"/>
  <c r="F11" i="13"/>
  <c r="E11" i="13"/>
  <c r="D11" i="13"/>
  <c r="G10" i="13"/>
  <c r="F10" i="13"/>
  <c r="E10" i="13"/>
  <c r="D10" i="13"/>
  <c r="G9" i="13"/>
  <c r="F9" i="13"/>
  <c r="E9" i="13"/>
  <c r="H36" i="14"/>
  <c r="H35" i="14"/>
  <c r="B35" i="14"/>
  <c r="H34" i="14"/>
  <c r="H33" i="14" s="1"/>
  <c r="B34" i="14"/>
  <c r="H32" i="14"/>
  <c r="H31" i="14"/>
  <c r="H30" i="14"/>
  <c r="B30" i="14"/>
  <c r="H29" i="14"/>
  <c r="H28" i="14" s="1"/>
  <c r="B29" i="14"/>
  <c r="H27" i="14"/>
  <c r="H26" i="14"/>
  <c r="H25" i="14"/>
  <c r="B25" i="14"/>
  <c r="H24" i="14"/>
  <c r="B24" i="14"/>
  <c r="H22" i="14"/>
  <c r="H20" i="14"/>
  <c r="B20" i="14"/>
  <c r="H19" i="14"/>
  <c r="B19" i="14"/>
  <c r="H17" i="14"/>
  <c r="H16" i="14"/>
  <c r="H15" i="14"/>
  <c r="B15" i="14"/>
  <c r="H14" i="14"/>
  <c r="B14" i="14"/>
  <c r="G12" i="14"/>
  <c r="F12" i="14"/>
  <c r="E12" i="14"/>
  <c r="G11" i="14"/>
  <c r="F11" i="14"/>
  <c r="E11" i="14"/>
  <c r="G10" i="14"/>
  <c r="F10" i="14"/>
  <c r="E10" i="14"/>
  <c r="D10" i="14"/>
  <c r="G9" i="14"/>
  <c r="F9" i="14"/>
  <c r="F8" i="14" s="1"/>
  <c r="E9" i="14"/>
  <c r="E8" i="14" s="1"/>
  <c r="D9" i="14"/>
  <c r="H35" i="16"/>
  <c r="H37" i="16"/>
  <c r="H36" i="16"/>
  <c r="B35" i="16"/>
  <c r="H34" i="16"/>
  <c r="B34" i="16"/>
  <c r="H32" i="16"/>
  <c r="H31" i="16"/>
  <c r="H30" i="16"/>
  <c r="B30" i="16"/>
  <c r="H29" i="16"/>
  <c r="H28" i="16" s="1"/>
  <c r="B29" i="16"/>
  <c r="H27" i="16"/>
  <c r="H26" i="16"/>
  <c r="H25" i="16"/>
  <c r="B25" i="16"/>
  <c r="H24" i="16"/>
  <c r="B24" i="16"/>
  <c r="H22" i="16"/>
  <c r="H21" i="16"/>
  <c r="H20" i="16"/>
  <c r="B20" i="16"/>
  <c r="H19" i="16"/>
  <c r="B19" i="16"/>
  <c r="H17" i="16"/>
  <c r="H16" i="16"/>
  <c r="H15" i="16"/>
  <c r="B15" i="16"/>
  <c r="H14" i="16"/>
  <c r="B14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G8" i="16" s="1"/>
  <c r="E9" i="16"/>
  <c r="F9" i="17"/>
  <c r="G9" i="17"/>
  <c r="D10" i="17"/>
  <c r="E10" i="17"/>
  <c r="F10" i="17"/>
  <c r="D11" i="17"/>
  <c r="E11" i="17"/>
  <c r="F11" i="17"/>
  <c r="G11" i="17"/>
  <c r="D12" i="17"/>
  <c r="E12" i="17"/>
  <c r="F12" i="17"/>
  <c r="G12" i="17"/>
  <c r="E9" i="17"/>
  <c r="D9" i="17"/>
  <c r="H37" i="17"/>
  <c r="H36" i="17"/>
  <c r="B35" i="17"/>
  <c r="B34" i="17"/>
  <c r="H12" i="13" l="1"/>
  <c r="E8" i="13"/>
  <c r="G8" i="13"/>
  <c r="H23" i="13"/>
  <c r="H13" i="13"/>
  <c r="F8" i="11"/>
  <c r="E8" i="11"/>
  <c r="H23" i="11"/>
  <c r="D8" i="11"/>
  <c r="H28" i="10"/>
  <c r="E8" i="10"/>
  <c r="H18" i="10"/>
  <c r="G8" i="10"/>
  <c r="F8" i="10"/>
  <c r="H13" i="10"/>
  <c r="F8" i="9"/>
  <c r="E8" i="9"/>
  <c r="G8" i="9"/>
  <c r="H23" i="9"/>
  <c r="D8" i="9"/>
  <c r="H13" i="9"/>
  <c r="E8" i="8"/>
  <c r="F8" i="8"/>
  <c r="H28" i="8"/>
  <c r="D8" i="8"/>
  <c r="H13" i="8"/>
  <c r="G8" i="7"/>
  <c r="F8" i="7"/>
  <c r="E8" i="7"/>
  <c r="D8" i="7"/>
  <c r="H11" i="6"/>
  <c r="G8" i="6"/>
  <c r="H13" i="5"/>
  <c r="D8" i="5"/>
  <c r="E8" i="6"/>
  <c r="H23" i="1"/>
  <c r="H11" i="1"/>
  <c r="H18" i="5"/>
  <c r="G8" i="5"/>
  <c r="H11" i="5"/>
  <c r="H33" i="5"/>
  <c r="H23" i="6"/>
  <c r="F8" i="6"/>
  <c r="H13" i="7"/>
  <c r="H11" i="7"/>
  <c r="H11" i="8"/>
  <c r="H28" i="9"/>
  <c r="H11" i="9"/>
  <c r="H33" i="9"/>
  <c r="H23" i="10"/>
  <c r="H11" i="10"/>
  <c r="H33" i="11"/>
  <c r="G8" i="11"/>
  <c r="H11" i="11"/>
  <c r="F8" i="13"/>
  <c r="H28" i="13"/>
  <c r="H11" i="13"/>
  <c r="H23" i="14"/>
  <c r="G8" i="14"/>
  <c r="H13" i="16"/>
  <c r="H23" i="16"/>
  <c r="E8" i="16"/>
  <c r="D8" i="17"/>
  <c r="E8" i="17"/>
  <c r="G8" i="17"/>
  <c r="F8" i="17"/>
  <c r="H12" i="16"/>
  <c r="H12" i="11"/>
  <c r="H12" i="10"/>
  <c r="H12" i="9"/>
  <c r="H12" i="8"/>
  <c r="H33" i="7"/>
  <c r="H12" i="7"/>
  <c r="H12" i="6"/>
  <c r="H12" i="5"/>
  <c r="H12" i="1"/>
  <c r="H10" i="1"/>
  <c r="H18" i="1"/>
  <c r="H9" i="1"/>
  <c r="H9" i="5"/>
  <c r="H10" i="5"/>
  <c r="H23" i="5"/>
  <c r="H33" i="6"/>
  <c r="H9" i="6"/>
  <c r="H10" i="6"/>
  <c r="H18" i="6"/>
  <c r="H23" i="7"/>
  <c r="H10" i="7"/>
  <c r="H9" i="7"/>
  <c r="H23" i="8"/>
  <c r="H9" i="8"/>
  <c r="H10" i="8"/>
  <c r="H10" i="9"/>
  <c r="H18" i="9"/>
  <c r="H9" i="9"/>
  <c r="H9" i="10"/>
  <c r="H10" i="10"/>
  <c r="H13" i="11"/>
  <c r="H18" i="11"/>
  <c r="H9" i="11"/>
  <c r="H10" i="11"/>
  <c r="H10" i="13"/>
  <c r="H18" i="13"/>
  <c r="H18" i="14"/>
  <c r="H9" i="14"/>
  <c r="H10" i="14"/>
  <c r="H33" i="16"/>
  <c r="F9" i="16"/>
  <c r="F8" i="16" s="1"/>
  <c r="D9" i="16"/>
  <c r="H18" i="16"/>
  <c r="H10" i="16"/>
  <c r="H11" i="16"/>
  <c r="H34" i="17"/>
  <c r="G10" i="17"/>
  <c r="H35" i="17"/>
  <c r="H33" i="17" s="1"/>
  <c r="H8" i="1" l="1"/>
  <c r="H9" i="16"/>
  <c r="H8" i="16" s="1"/>
  <c r="D8" i="16"/>
  <c r="H8" i="7"/>
  <c r="H8" i="5"/>
  <c r="H8" i="6"/>
  <c r="H8" i="8"/>
  <c r="H8" i="9"/>
  <c r="H8" i="10"/>
  <c r="H8" i="11"/>
  <c r="H8" i="14"/>
  <c r="H32" i="17" l="1"/>
  <c r="H31" i="17"/>
  <c r="H30" i="17"/>
  <c r="B30" i="17"/>
  <c r="H29" i="17"/>
  <c r="B29" i="17"/>
  <c r="H27" i="17"/>
  <c r="H26" i="17"/>
  <c r="H25" i="17"/>
  <c r="B25" i="17"/>
  <c r="H24" i="17"/>
  <c r="H23" i="17" s="1"/>
  <c r="B24" i="17"/>
  <c r="H22" i="17"/>
  <c r="H21" i="17"/>
  <c r="H20" i="17"/>
  <c r="B20" i="17"/>
  <c r="H19" i="17"/>
  <c r="B19" i="17"/>
  <c r="H17" i="17"/>
  <c r="H16" i="17"/>
  <c r="H15" i="17"/>
  <c r="B15" i="17"/>
  <c r="H14" i="17"/>
  <c r="H13" i="17" s="1"/>
  <c r="B14" i="17"/>
  <c r="H11" i="17" l="1"/>
  <c r="H12" i="17"/>
  <c r="H18" i="17"/>
  <c r="H28" i="17"/>
  <c r="H10" i="17"/>
  <c r="H9" i="17"/>
  <c r="H8" i="17" l="1"/>
  <c r="H37" i="14" l="1"/>
  <c r="D12" i="14"/>
  <c r="H12" i="14" s="1"/>
  <c r="H33" i="13"/>
  <c r="D33" i="13"/>
  <c r="D9" i="13"/>
  <c r="H34" i="13"/>
  <c r="H9" i="13" l="1"/>
  <c r="H8" i="13" s="1"/>
  <c r="D8" i="13"/>
  <c r="H21" i="14"/>
  <c r="D8" i="14"/>
  <c r="D11" i="14"/>
  <c r="H11" i="14" s="1"/>
  <c r="D18" i="14"/>
</calcChain>
</file>

<file path=xl/sharedStrings.xml><?xml version="1.0" encoding="utf-8"?>
<sst xmlns="http://schemas.openxmlformats.org/spreadsheetml/2006/main" count="660" uniqueCount="44">
  <si>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</si>
  <si>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</si>
  <si>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</si>
  <si>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</si>
  <si>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</si>
  <si>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</si>
  <si>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</si>
  <si>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</si>
  <si>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</si>
  <si>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Объем ПО э/э, млн.кВт.ч.</t>
  </si>
  <si>
    <t>Объем ПО мощ, тыс.кВт.</t>
  </si>
  <si>
    <t>Приложение 3</t>
  </si>
  <si>
    <t>Прочие потребители мощность передачи</t>
  </si>
  <si>
    <t>1.</t>
  </si>
  <si>
    <t>2.</t>
  </si>
  <si>
    <t>3.</t>
  </si>
  <si>
    <t>ООО "БрянскЭлектро"</t>
  </si>
  <si>
    <t xml:space="preserve">ПАО "ФСК ЕЭС" </t>
  </si>
  <si>
    <t>ПАО "МРСК Центра" - "Брянскэнерго"</t>
  </si>
  <si>
    <t>4.</t>
  </si>
  <si>
    <t>ООО "НК "Русснефть-Брянск"</t>
  </si>
  <si>
    <t>Настоящим филиал "Брянскэнергосбыт" ООО "Газпром энергосбыт Брянск" (ОГРН 1108602007557, ИНН 8602173527 ) в соответствии с п.п."г" п.20 Стандартов раскрытия информации сбъектами оптового и розничных рынков электрической энергии (утв. Постановлением Правительства РФ от 21.01.2004г. №24) представляет информацию:</t>
  </si>
  <si>
    <t>Уровни напряжения</t>
  </si>
  <si>
    <t>Потери</t>
  </si>
  <si>
    <t>ИТОГО по филиалу "Брянскэнергосбыт" ООО "Газпром энергосбыт Брянск"</t>
  </si>
  <si>
    <t xml:space="preserve">Прочие потребители </t>
  </si>
  <si>
    <t>Население и прир.к нему категории потребителей</t>
  </si>
  <si>
    <t>Мощность</t>
  </si>
  <si>
    <t>5.</t>
  </si>
  <si>
    <t>Прочие ТСО</t>
  </si>
  <si>
    <t>Мощность передачи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</si>
  <si>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декабрь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</si>
  <si>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ноябрь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</si>
  <si>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октябрь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</si>
  <si>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сентябрь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</si>
  <si>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август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</si>
  <si>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июль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</si>
  <si>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июнь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</si>
  <si>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май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</si>
  <si>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апрель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</si>
  <si>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март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</si>
  <si>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февраль 2021 года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</si>
  <si>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январь 2021 года</t>
  </si>
  <si>
    <t xml:space="preserve">Прочие потребители мощность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</si>
</sst>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00_р_._-;\-* #,##0.00000_р_._-;_-* &quot;-&quot;??_р_._-;_-@_-"/>
    <numFmt numFmtId="176" formatCode="_-* #,##0.000\ _₽_-;\-* #,##0.000\ _₽_-;_-* &quot;-&quot;???\ _₽_-;_-@_-"/>
    <numFmt numFmtId="177" formatCode="0.000"/>
    <numFmt numFmtId="178" formatCode="_-* #,##0.0000_р_._-;\-* #,##0.0000_р_._-;_-* &quot;-&quot;???_р_._-;_-@_-"/>
    <numFmt numFmtId="179" formatCode="_-* #,##0.000000\ _₽_-;\-* #,##0.000000\ _₽_-;_-* &quot;-&quot;??????\ _₽_-;_-@_-"/>
    <numFmt numFmtId="180" formatCode="#,##0.000_ ;\-#,##0.000\ "/>
  </numFmts>
  <fonts count="60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vertical="center" wrapText="1"/>
    </xf>
    <xf numFmtId="0" fontId="18" fillId="8" borderId="4" applyNumberFormat="0" applyAlignment="0" applyProtection="0"/>
    <xf numFmtId="0" fontId="19" fillId="0" borderId="9" applyNumberFormat="0" applyFill="0" applyAlignment="0" applyProtection="0"/>
    <xf numFmtId="0" fontId="20" fillId="8" borderId="0" applyNumberFormat="0" applyBorder="0" applyAlignment="0" applyProtection="0"/>
    <xf numFmtId="49" fontId="21" fillId="0" borderId="0" applyBorder="0">
      <alignment vertical="top"/>
    </xf>
    <xf numFmtId="0" fontId="22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5" borderId="11" applyNumberFormat="0" applyAlignment="0" applyProtection="0"/>
    <xf numFmtId="0" fontId="24" fillId="0" borderId="0" applyNumberFormat="0">
      <alignment horizontal="left"/>
    </xf>
    <xf numFmtId="4" fontId="25" fillId="10" borderId="12" applyNumberFormat="0" applyProtection="0">
      <alignment vertical="center"/>
    </xf>
    <xf numFmtId="4" fontId="26" fillId="10" borderId="13" applyNumberFormat="0" applyProtection="0">
      <alignment vertical="center"/>
    </xf>
    <xf numFmtId="4" fontId="27" fillId="10" borderId="12" applyNumberFormat="0" applyProtection="0">
      <alignment vertical="center"/>
    </xf>
    <xf numFmtId="4" fontId="28" fillId="10" borderId="13" applyNumberFormat="0" applyProtection="0">
      <alignment vertical="center"/>
    </xf>
    <xf numFmtId="4" fontId="25" fillId="10" borderId="12" applyNumberFormat="0" applyProtection="0">
      <alignment horizontal="left" vertical="center" indent="1"/>
    </xf>
    <xf numFmtId="4" fontId="26" fillId="10" borderId="13" applyNumberFormat="0" applyProtection="0">
      <alignment horizontal="left" vertical="center" indent="1"/>
    </xf>
    <xf numFmtId="0" fontId="25" fillId="10" borderId="12" applyNumberFormat="0" applyProtection="0">
      <alignment horizontal="left" vertical="top" indent="1"/>
    </xf>
    <xf numFmtId="4" fontId="25" fillId="11" borderId="0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13" borderId="12" applyNumberFormat="0" applyProtection="0">
      <alignment horizontal="right" vertical="center"/>
    </xf>
    <xf numFmtId="4" fontId="26" fillId="13" borderId="13" applyNumberFormat="0" applyProtection="0">
      <alignment horizontal="right" vertical="center"/>
    </xf>
    <xf numFmtId="4" fontId="29" fillId="14" borderId="12" applyNumberFormat="0" applyProtection="0">
      <alignment horizontal="right" vertical="center"/>
    </xf>
    <xf numFmtId="4" fontId="26" fillId="15" borderId="13" applyNumberFormat="0" applyProtection="0">
      <alignment horizontal="right" vertical="center"/>
    </xf>
    <xf numFmtId="4" fontId="29" fillId="16" borderId="12" applyNumberFormat="0" applyProtection="0">
      <alignment horizontal="right" vertical="center"/>
    </xf>
    <xf numFmtId="4" fontId="26" fillId="16" borderId="13" applyNumberFormat="0" applyProtection="0">
      <alignment horizontal="right" vertical="center"/>
    </xf>
    <xf numFmtId="4" fontId="29" fillId="17" borderId="12" applyNumberFormat="0" applyProtection="0">
      <alignment horizontal="right" vertical="center"/>
    </xf>
    <xf numFmtId="4" fontId="26" fillId="17" borderId="13" applyNumberFormat="0" applyProtection="0">
      <alignment horizontal="right" vertical="center"/>
    </xf>
    <xf numFmtId="4" fontId="29" fillId="18" borderId="12" applyNumberFormat="0" applyProtection="0">
      <alignment horizontal="right" vertical="center"/>
    </xf>
    <xf numFmtId="4" fontId="26" fillId="18" borderId="13" applyNumberFormat="0" applyProtection="0">
      <alignment horizontal="right" vertical="center"/>
    </xf>
    <xf numFmtId="4" fontId="29" fillId="19" borderId="12" applyNumberFormat="0" applyProtection="0">
      <alignment horizontal="right" vertical="center"/>
    </xf>
    <xf numFmtId="4" fontId="26" fillId="19" borderId="13" applyNumberFormat="0" applyProtection="0">
      <alignment horizontal="right" vertical="center"/>
    </xf>
    <xf numFmtId="4" fontId="29" fillId="20" borderId="12" applyNumberFormat="0" applyProtection="0">
      <alignment horizontal="right" vertical="center"/>
    </xf>
    <xf numFmtId="4" fontId="26" fillId="20" borderId="13" applyNumberFormat="0" applyProtection="0">
      <alignment horizontal="right" vertical="center"/>
    </xf>
    <xf numFmtId="4" fontId="29" fillId="21" borderId="12" applyNumberFormat="0" applyProtection="0">
      <alignment horizontal="right" vertical="center"/>
    </xf>
    <xf numFmtId="4" fontId="26" fillId="21" borderId="13" applyNumberFormat="0" applyProtection="0">
      <alignment horizontal="right" vertical="center"/>
    </xf>
    <xf numFmtId="4" fontId="29" fillId="22" borderId="12" applyNumberFormat="0" applyProtection="0">
      <alignment horizontal="right" vertical="center"/>
    </xf>
    <xf numFmtId="4" fontId="26" fillId="22" borderId="13" applyNumberFormat="0" applyProtection="0">
      <alignment horizontal="right" vertical="center"/>
    </xf>
    <xf numFmtId="4" fontId="25" fillId="23" borderId="14" applyNumberFormat="0" applyProtection="0">
      <alignment horizontal="left" vertical="center" indent="1"/>
    </xf>
    <xf numFmtId="4" fontId="26" fillId="23" borderId="13" applyNumberFormat="0" applyProtection="0">
      <alignment horizontal="left" vertical="center" indent="1"/>
    </xf>
    <xf numFmtId="4" fontId="29" fillId="24" borderId="0" applyNumberFormat="0" applyProtection="0">
      <alignment horizontal="left" vertical="center" indent="1"/>
    </xf>
    <xf numFmtId="4" fontId="30" fillId="25" borderId="13" applyNumberFormat="0" applyProtection="0">
      <alignment horizontal="left" vertical="center" indent="1"/>
    </xf>
    <xf numFmtId="4" fontId="31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29" fillId="11" borderId="12" applyNumberFormat="0" applyProtection="0">
      <alignment horizontal="right" vertical="center"/>
    </xf>
    <xf numFmtId="4" fontId="26" fillId="11" borderId="13" applyNumberFormat="0" applyProtection="0">
      <alignment horizontal="right" vertical="center"/>
    </xf>
    <xf numFmtId="4" fontId="32" fillId="24" borderId="0" applyNumberFormat="0" applyProtection="0">
      <alignment horizontal="left" vertical="center" indent="1"/>
    </xf>
    <xf numFmtId="4" fontId="33" fillId="24" borderId="13" applyNumberFormat="0" applyProtection="0">
      <alignment horizontal="left" vertical="center" indent="1"/>
    </xf>
    <xf numFmtId="4" fontId="32" fillId="11" borderId="0" applyNumberFormat="0" applyProtection="0">
      <alignment horizontal="left" vertical="center" indent="1"/>
    </xf>
    <xf numFmtId="4" fontId="33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3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3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3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3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29" fillId="30" borderId="12" applyNumberFormat="0" applyProtection="0">
      <alignment vertical="center"/>
    </xf>
    <xf numFmtId="4" fontId="34" fillId="30" borderId="12" applyNumberFormat="0" applyProtection="0">
      <alignment vertical="center"/>
    </xf>
    <xf numFmtId="4" fontId="33" fillId="0" borderId="15" applyNumberFormat="0" applyProtection="0">
      <alignment vertical="center"/>
    </xf>
    <xf numFmtId="4" fontId="29" fillId="30" borderId="12" applyNumberFormat="0" applyProtection="0">
      <alignment horizontal="left" vertical="center" indent="1"/>
    </xf>
    <xf numFmtId="0" fontId="29" fillId="30" borderId="12" applyNumberFormat="0" applyProtection="0">
      <alignment horizontal="left" vertical="top" indent="1"/>
    </xf>
    <xf numFmtId="4" fontId="29" fillId="24" borderId="12" applyNumberFormat="0" applyProtection="0">
      <alignment horizontal="right" vertical="center"/>
    </xf>
    <xf numFmtId="4" fontId="26" fillId="0" borderId="13" applyNumberFormat="0" applyProtection="0">
      <alignment horizontal="right" vertical="center"/>
    </xf>
    <xf numFmtId="4" fontId="29" fillId="0" borderId="16" applyNumberFormat="0" applyProtection="0">
      <alignment horizontal="right" vertical="center"/>
    </xf>
    <xf numFmtId="4" fontId="34" fillId="24" borderId="12" applyNumberFormat="0" applyProtection="0">
      <alignment horizontal="right" vertical="center"/>
    </xf>
    <xf numFmtId="4" fontId="28" fillId="29" borderId="13" applyNumberFormat="0" applyProtection="0">
      <alignment horizontal="right" vertical="center"/>
    </xf>
    <xf numFmtId="4" fontId="29" fillId="11" borderId="12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0" borderId="16" applyNumberFormat="0" applyProtection="0">
      <alignment horizontal="left" vertical="center" indent="1"/>
    </xf>
    <xf numFmtId="0" fontId="29" fillId="11" borderId="12" applyNumberFormat="0" applyProtection="0">
      <alignment horizontal="left" vertical="top" indent="1"/>
    </xf>
    <xf numFmtId="0" fontId="35" fillId="31" borderId="12" applyNumberFormat="0" applyProtection="0">
      <alignment horizontal="left" vertical="top" indent="1"/>
    </xf>
    <xf numFmtId="4" fontId="36" fillId="31" borderId="0" applyNumberFormat="0" applyProtection="0">
      <alignment horizontal="left" vertical="center" indent="1"/>
    </xf>
    <xf numFmtId="4" fontId="37" fillId="30" borderId="13" applyNumberFormat="0" applyProtection="0">
      <alignment horizontal="left" vertical="center" indent="1"/>
    </xf>
    <xf numFmtId="0" fontId="1" fillId="0" borderId="15"/>
    <xf numFmtId="4" fontId="38" fillId="24" borderId="12" applyNumberFormat="0" applyProtection="0">
      <alignment horizontal="right" vertical="center"/>
    </xf>
    <xf numFmtId="4" fontId="39" fillId="0" borderId="15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0" applyNumberFormat="0" applyFill="0" applyBorder="0" applyAlignment="0" applyProtection="0"/>
    <xf numFmtId="173" fontId="43" fillId="0" borderId="18">
      <protection locked="0"/>
    </xf>
    <xf numFmtId="0" fontId="18" fillId="8" borderId="4" applyNumberFormat="0" applyAlignment="0" applyProtection="0"/>
    <xf numFmtId="0" fontId="23" fillId="5" borderId="11" applyNumberFormat="0" applyAlignment="0" applyProtection="0"/>
    <xf numFmtId="0" fontId="9" fillId="5" borderId="4" applyNumberFormat="0" applyAlignment="0" applyProtection="0"/>
    <xf numFmtId="0" fontId="44" fillId="0" borderId="0" applyBorder="0">
      <alignment horizontal="center" vertical="center" wrapText="1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45" fillId="0" borderId="19" applyBorder="0">
      <alignment horizontal="center" vertical="center" wrapText="1"/>
    </xf>
    <xf numFmtId="173" fontId="46" fillId="32" borderId="18"/>
    <xf numFmtId="4" fontId="21" fillId="33" borderId="1" applyBorder="0">
      <alignment horizontal="right"/>
    </xf>
    <xf numFmtId="0" fontId="41" fillId="0" borderId="17" applyNumberFormat="0" applyFill="0" applyAlignment="0" applyProtection="0"/>
    <xf numFmtId="0" fontId="10" fillId="6" borderId="5" applyNumberFormat="0" applyAlignment="0" applyProtection="0"/>
    <xf numFmtId="0" fontId="47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49" fillId="34" borderId="0" applyFill="0">
      <alignment wrapText="1"/>
    </xf>
    <xf numFmtId="0" fontId="50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7" fillId="0" borderId="0">
      <alignment vertical="center" wrapText="1"/>
    </xf>
    <xf numFmtId="0" fontId="8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9" fillId="0" borderId="9" applyNumberFormat="0" applyFill="0" applyAlignment="0" applyProtection="0"/>
    <xf numFmtId="0" fontId="5" fillId="0" borderId="0"/>
    <xf numFmtId="4" fontId="53" fillId="0" borderId="0">
      <alignment vertical="center"/>
    </xf>
    <xf numFmtId="0" fontId="42" fillId="0" borderId="0" applyNumberFormat="0" applyFill="0" applyBorder="0" applyAlignment="0" applyProtection="0"/>
    <xf numFmtId="49" fontId="49" fillId="0" borderId="0">
      <alignment horizontal="center"/>
    </xf>
    <xf numFmtId="164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1" fillId="0" borderId="0" applyFont="0" applyFill="0" applyBorder="0" applyAlignment="0" applyProtection="0"/>
    <xf numFmtId="4" fontId="21" fillId="34" borderId="0" applyBorder="0">
      <alignment horizontal="right"/>
    </xf>
    <xf numFmtId="4" fontId="21" fillId="35" borderId="20" applyBorder="0">
      <alignment horizontal="right"/>
    </xf>
    <xf numFmtId="4" fontId="21" fillId="34" borderId="1" applyFont="0" applyBorder="0">
      <alignment horizontal="right"/>
    </xf>
    <xf numFmtId="0" fontId="13" fillId="7" borderId="0" applyNumberFormat="0" applyBorder="0" applyAlignment="0" applyProtection="0"/>
  </cellStyleXfs>
  <cellXfs count="67">
    <xf numFmtId="0" fontId="0" fillId="0" borderId="0" xfId="0"/>
    <xf numFmtId="165" fontId="3" fillId="2" borderId="0" xfId="2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8" fontId="4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4" fontId="3" fillId="0" borderId="1" xfId="1" applyNumberFormat="1" applyFont="1" applyFill="1" applyBorder="1" applyAlignment="1">
      <alignment horizontal="left" vertical="center" wrapText="1" indent="2"/>
    </xf>
    <xf numFmtId="169" fontId="3" fillId="0" borderId="1" xfId="3" applyNumberFormat="1" applyFont="1" applyFill="1" applyBorder="1" applyAlignment="1">
      <alignment vertical="center" wrapText="1"/>
    </xf>
    <xf numFmtId="168" fontId="3" fillId="0" borderId="0" xfId="3" applyNumberFormat="1" applyFont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0" fontId="55" fillId="0" borderId="0" xfId="0" applyFont="1" applyFill="1" applyAlignment="1" applyProtection="1">
      <alignment horizontal="right"/>
    </xf>
    <xf numFmtId="0" fontId="56" fillId="2" borderId="0" xfId="1" applyFont="1" applyFill="1" applyAlignment="1">
      <alignment vertical="center" wrapText="1"/>
    </xf>
    <xf numFmtId="0" fontId="56" fillId="2" borderId="1" xfId="1" applyFont="1" applyFill="1" applyBorder="1" applyAlignment="1">
      <alignment horizontal="center" vertical="center" wrapText="1"/>
    </xf>
    <xf numFmtId="169" fontId="57" fillId="3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9" fontId="3" fillId="36" borderId="1" xfId="3" applyNumberFormat="1" applyFont="1" applyFill="1" applyBorder="1" applyAlignment="1">
      <alignment vertical="center" wrapText="1"/>
    </xf>
    <xf numFmtId="169" fontId="4" fillId="36" borderId="1" xfId="3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74" fontId="4" fillId="3" borderId="1" xfId="3" applyNumberFormat="1" applyFont="1" applyFill="1" applyBorder="1" applyAlignment="1">
      <alignment vertical="center" wrapText="1"/>
    </xf>
    <xf numFmtId="165" fontId="3" fillId="37" borderId="0" xfId="2" applyFont="1" applyFill="1" applyAlignment="1">
      <alignment vertical="center" wrapText="1"/>
    </xf>
    <xf numFmtId="175" fontId="3" fillId="37" borderId="0" xfId="2" applyNumberFormat="1" applyFont="1" applyFill="1" applyAlignment="1">
      <alignment vertical="center" wrapText="1"/>
    </xf>
    <xf numFmtId="176" fontId="3" fillId="2" borderId="0" xfId="1" applyNumberFormat="1" applyFont="1" applyFill="1" applyAlignment="1">
      <alignment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left" vertical="center" wrapText="1" indent="2"/>
    </xf>
    <xf numFmtId="169" fontId="57" fillId="3" borderId="3" xfId="1" applyNumberFormat="1" applyFont="1" applyFill="1" applyBorder="1" applyAlignment="1">
      <alignment horizontal="left" vertical="center" wrapText="1"/>
    </xf>
    <xf numFmtId="174" fontId="4" fillId="3" borderId="3" xfId="3" applyNumberFormat="1" applyFont="1" applyFill="1" applyBorder="1" applyAlignment="1">
      <alignment vertical="center" wrapText="1"/>
    </xf>
    <xf numFmtId="4" fontId="3" fillId="0" borderId="22" xfId="1" applyNumberFormat="1" applyFont="1" applyFill="1" applyBorder="1" applyAlignment="1">
      <alignment horizontal="left" vertical="center" wrapText="1" indent="2"/>
    </xf>
    <xf numFmtId="0" fontId="56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5" fontId="3" fillId="0" borderId="0" xfId="2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169" fontId="3" fillId="0" borderId="0" xfId="1" applyNumberFormat="1" applyFont="1" applyFill="1" applyAlignment="1">
      <alignment vertical="center" wrapText="1"/>
    </xf>
    <xf numFmtId="0" fontId="56" fillId="2" borderId="2" xfId="1" applyFont="1" applyFill="1" applyBorder="1" applyAlignment="1">
      <alignment horizontal="center" vertical="center" wrapText="1"/>
    </xf>
    <xf numFmtId="177" fontId="3" fillId="2" borderId="0" xfId="1" applyNumberFormat="1" applyFont="1" applyFill="1" applyAlignment="1">
      <alignment vertical="center" wrapText="1"/>
    </xf>
    <xf numFmtId="174" fontId="3" fillId="2" borderId="0" xfId="1" applyNumberFormat="1" applyFont="1" applyFill="1" applyAlignment="1">
      <alignment vertical="center" wrapText="1"/>
    </xf>
    <xf numFmtId="178" fontId="3" fillId="0" borderId="1" xfId="3" applyNumberFormat="1" applyFont="1" applyFill="1" applyBorder="1" applyAlignment="1">
      <alignment vertical="center" wrapText="1"/>
    </xf>
    <xf numFmtId="178" fontId="4" fillId="36" borderId="1" xfId="3" applyNumberFormat="1" applyFont="1" applyFill="1" applyBorder="1" applyAlignment="1">
      <alignment vertical="center" wrapText="1"/>
    </xf>
    <xf numFmtId="169" fontId="59" fillId="0" borderId="1" xfId="3" applyNumberFormat="1" applyFont="1" applyFill="1" applyBorder="1" applyAlignment="1">
      <alignment vertical="center" wrapText="1"/>
    </xf>
    <xf numFmtId="179" fontId="3" fillId="2" borderId="0" xfId="1" applyNumberFormat="1" applyFont="1" applyFill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169" fontId="3" fillId="2" borderId="0" xfId="1" applyNumberFormat="1" applyFont="1" applyFill="1" applyBorder="1" applyAlignment="1">
      <alignment vertical="center" wrapText="1"/>
    </xf>
    <xf numFmtId="179" fontId="3" fillId="2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169" fontId="3" fillId="0" borderId="0" xfId="1" applyNumberFormat="1" applyFont="1" applyFill="1" applyBorder="1" applyAlignment="1">
      <alignment vertical="center" wrapText="1"/>
    </xf>
    <xf numFmtId="169" fontId="3" fillId="0" borderId="0" xfId="3" applyNumberFormat="1" applyFont="1" applyFill="1" applyBorder="1" applyAlignment="1">
      <alignment vertical="center" wrapText="1"/>
    </xf>
    <xf numFmtId="177" fontId="3" fillId="2" borderId="0" xfId="1" applyNumberFormat="1" applyFont="1" applyFill="1" applyBorder="1" applyAlignment="1">
      <alignment vertical="center" wrapText="1"/>
    </xf>
    <xf numFmtId="0" fontId="58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4" fillId="0" borderId="1" xfId="3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6" fillId="2" borderId="2" xfId="1" applyFont="1" applyFill="1" applyBorder="1" applyAlignment="1">
      <alignment horizontal="center" vertical="center" wrapText="1"/>
    </xf>
    <xf numFmtId="0" fontId="56" fillId="2" borderId="21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175" fontId="3" fillId="0" borderId="0" xfId="2" applyNumberFormat="1" applyFont="1" applyFill="1" applyAlignment="1">
      <alignment vertical="center" wrapText="1"/>
    </xf>
    <xf numFmtId="180" fontId="4" fillId="3" borderId="1" xfId="3" applyNumberFormat="1" applyFont="1" applyFill="1" applyBorder="1" applyAlignment="1">
      <alignment vertical="center" wrapText="1"/>
    </xf>
    <xf numFmtId="177" fontId="4" fillId="3" borderId="3" xfId="3" applyNumberFormat="1" applyFont="1" applyFill="1" applyBorder="1" applyAlignment="1">
      <alignment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45;&#1048;&#1040;&#1057;/&#1087;&#1088;&#1077;&#1076;&#1077;&#1083;&#1100;&#1085;&#1099;&#1077;%202007-2008/2007/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%20&#1087;&#1083;&#1072;&#1090;&#1072;%20&#1079;&#1072;%20&#1087;&#1077;&#1088;&#1077;&#1076;&#1072;&#1095;&#1091;/&#1055;&#1077;&#1088;&#1077;&#1076;&#1072;&#1095;&#1072;%202007/&#1058;&#1072;&#1088;&#1080;&#1092;&#1099;/&#1057;&#1077;&#1088;&#1075;&#1077;&#1081;%20&#1055;&#1086;&#1076;&#1083;/&#1058;&#1086;&#1084;&#1089;&#1082;/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ENS/Realization/&#1055;&#1086;&#1083;&#1077;&#1079;&#1085;&#1099;&#1081;%20&#1086;&#1090;&#1087;&#1091;&#1089;&#1082;/ELEKTRO_2004/DATA_new/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898"/>
  <sheetViews>
    <sheetView zoomScale="63" zoomScaleNormal="63" zoomScaleSheetLayoutView="75" workbookViewId="0">
      <pane xSplit="3" ySplit="8" topLeftCell="D24" activePane="bottomRight" state="frozen"/>
      <selection activeCell="B3730" sqref="B3730"/>
      <selection pane="topRight" activeCell="B3730" sqref="B3730"/>
      <selection pane="bottomLeft" activeCell="B3730" sqref="B3730"/>
      <selection pane="bottomRight" activeCell="D14" sqref="D14:D1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5" style="2" bestFit="1" customWidth="1"/>
    <col min="14" max="14" width="8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42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93.023791999999986</v>
      </c>
      <c r="E8" s="9">
        <f t="shared" ref="E8:G8" si="0">SUM(E9:E11)</f>
        <v>7.7417260000000008</v>
      </c>
      <c r="F8" s="9">
        <f t="shared" si="0"/>
        <v>92.117369999999994</v>
      </c>
      <c r="G8" s="9">
        <f t="shared" si="0"/>
        <v>126.94546699999998</v>
      </c>
      <c r="H8" s="23">
        <f t="shared" ref="H8" si="1">SUM(H9:H10)</f>
        <v>267.663748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41.102331</v>
      </c>
      <c r="E9" s="20">
        <f t="shared" ref="E9:G9" si="2">E14+E19+E24+E29+E34</f>
        <v>7.429494</v>
      </c>
      <c r="F9" s="20">
        <f t="shared" si="2"/>
        <v>86.357022999999998</v>
      </c>
      <c r="G9" s="20">
        <f t="shared" si="2"/>
        <v>33.816330999999998</v>
      </c>
      <c r="H9" s="21">
        <f>D9+E9+F9+G9</f>
        <v>168.70517899999999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0.27090799999999998</v>
      </c>
      <c r="E10" s="20">
        <f t="shared" si="3"/>
        <v>1.8423999999999999E-2</v>
      </c>
      <c r="F10" s="20">
        <f t="shared" si="3"/>
        <v>5.5405990000000003</v>
      </c>
      <c r="G10" s="20">
        <f t="shared" si="3"/>
        <v>93.128637999999995</v>
      </c>
      <c r="H10" s="21">
        <f>D10+E10+F10+G10</f>
        <v>98.958568999999997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51.650552999999995</v>
      </c>
      <c r="E11" s="20">
        <f t="shared" si="3"/>
        <v>0.29380800000000001</v>
      </c>
      <c r="F11" s="20">
        <f t="shared" si="3"/>
        <v>0.219748</v>
      </c>
      <c r="G11" s="20">
        <f t="shared" si="3"/>
        <v>4.9799999999999996E-4</v>
      </c>
      <c r="H11" s="21">
        <f>D11+E11+F11+G11</f>
        <v>52.164606999999997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2.1927350000000003</v>
      </c>
      <c r="E12" s="20">
        <f t="shared" si="3"/>
        <v>2.5036000000000003E-2</v>
      </c>
      <c r="F12" s="20">
        <f t="shared" si="3"/>
        <v>22.953638000000002</v>
      </c>
      <c r="G12" s="20">
        <f t="shared" si="3"/>
        <v>8.2809240000000006</v>
      </c>
      <c r="H12" s="33">
        <f>D12+E12+F12+G12</f>
        <v>33.452333000000003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0.370064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0.370064</v>
      </c>
      <c r="I13" s="24"/>
      <c r="J13" s="39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0.36965300000000001</v>
      </c>
      <c r="E14" s="12">
        <v>0</v>
      </c>
      <c r="F14" s="12">
        <v>0</v>
      </c>
      <c r="G14" s="12">
        <v>0</v>
      </c>
      <c r="H14" s="21">
        <f>D14+E14+F14+G14</f>
        <v>0.36965300000000001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40">
        <v>4.1100000000000002E-4</v>
      </c>
      <c r="E15" s="12">
        <v>0</v>
      </c>
      <c r="F15" s="12">
        <v>0</v>
      </c>
      <c r="G15" s="12">
        <v>0</v>
      </c>
      <c r="H15" s="41">
        <f>D15+E15+F15+G15</f>
        <v>4.1100000000000002E-4</v>
      </c>
      <c r="J15" s="39"/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>
        <v>0.38700000000000001</v>
      </c>
      <c r="E17" s="12"/>
      <c r="F17" s="12"/>
      <c r="G17" s="12"/>
      <c r="H17" s="21">
        <f>D17+E17+F17+G17</f>
        <v>0.38700000000000001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49.737429999999996</v>
      </c>
      <c r="E18" s="9">
        <f t="shared" ref="E18:G18" si="6">SUM(E19:E21)</f>
        <v>7.4444290000000004</v>
      </c>
      <c r="F18" s="9">
        <f t="shared" si="6"/>
        <v>23.797066000000001</v>
      </c>
      <c r="G18" s="9">
        <f t="shared" si="6"/>
        <v>36.208703</v>
      </c>
      <c r="H18" s="23">
        <f t="shared" ref="H18" si="7">SUM(H19:H20)</f>
        <v>96.889431000000002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29.173991999999998</v>
      </c>
      <c r="E19" s="12">
        <v>7.426005</v>
      </c>
      <c r="F19" s="12">
        <v>22.80021</v>
      </c>
      <c r="G19" s="12">
        <v>10.218627</v>
      </c>
      <c r="H19" s="21">
        <f>D19+E19+F19+G19</f>
        <v>69.618834000000007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0.265241</v>
      </c>
      <c r="E20" s="12">
        <v>1.8423999999999999E-2</v>
      </c>
      <c r="F20" s="12">
        <v>0.99685599999999996</v>
      </c>
      <c r="G20" s="12">
        <v>25.990075999999998</v>
      </c>
      <c r="H20" s="21">
        <f>D20+E20+F20+G20</f>
        <v>27.270596999999999</v>
      </c>
      <c r="K20" s="10"/>
    </row>
    <row r="21" spans="1:13" ht="30.75" customHeight="1">
      <c r="A21" s="58"/>
      <c r="B21" s="11" t="s">
        <v>23</v>
      </c>
      <c r="C21" s="62"/>
      <c r="D21" s="12">
        <v>20.298196999999998</v>
      </c>
      <c r="E21" s="12">
        <v>0</v>
      </c>
      <c r="F21" s="12">
        <v>0</v>
      </c>
      <c r="G21" s="12">
        <v>0</v>
      </c>
      <c r="H21" s="21">
        <f>D21+E21+F21+G21</f>
        <v>20.298196999999998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1.4512180000000001</v>
      </c>
      <c r="E22" s="12">
        <v>2.5036000000000003E-2</v>
      </c>
      <c r="F22" s="12">
        <v>2.6135209999999995</v>
      </c>
      <c r="G22" s="12">
        <v>0.83536199999999994</v>
      </c>
      <c r="H22" s="21">
        <f>D22+E22+F22+G22</f>
        <v>4.9251369999999994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36.178452</v>
      </c>
      <c r="E23" s="9">
        <f t="shared" ref="E23:G23" si="8">SUM(E24:E26)</f>
        <v>3.4889999999999999E-3</v>
      </c>
      <c r="F23" s="9">
        <f t="shared" si="8"/>
        <v>60.276410999999996</v>
      </c>
      <c r="G23" s="9">
        <f t="shared" si="8"/>
        <v>81.128791000000007</v>
      </c>
      <c r="H23" s="23">
        <f t="shared" ref="H23" si="9">SUM(H24:H25)</f>
        <v>147.99646300000001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6.5877720000000002</v>
      </c>
      <c r="E24" s="12">
        <v>3.4889999999999999E-3</v>
      </c>
      <c r="F24" s="12">
        <v>57.041907999999999</v>
      </c>
      <c r="G24" s="12">
        <v>20.845189000000001</v>
      </c>
      <c r="H24" s="21">
        <f>D24+E24+F24+G24</f>
        <v>84.478358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>
        <v>0</v>
      </c>
      <c r="E25" s="12">
        <v>0</v>
      </c>
      <c r="F25" s="12">
        <v>3.2345030000000001</v>
      </c>
      <c r="G25" s="12">
        <v>60.283602000000002</v>
      </c>
      <c r="H25" s="21">
        <f>D25+E25+F25+G25</f>
        <v>63.518105000000006</v>
      </c>
      <c r="K25" s="10"/>
    </row>
    <row r="26" spans="1:13" ht="30.75" customHeight="1">
      <c r="A26" s="58"/>
      <c r="B26" s="11" t="s">
        <v>23</v>
      </c>
      <c r="C26" s="62"/>
      <c r="D26" s="12">
        <v>29.590679999999999</v>
      </c>
      <c r="E26" s="12">
        <v>0</v>
      </c>
      <c r="F26" s="12">
        <v>0</v>
      </c>
      <c r="G26" s="12">
        <v>0</v>
      </c>
      <c r="H26" s="21">
        <f>D26+E26+F26+G26</f>
        <v>29.590679999999999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0.35435800000000001</v>
      </c>
      <c r="E27" s="12">
        <v>0</v>
      </c>
      <c r="F27" s="12">
        <v>19.240179000000001</v>
      </c>
      <c r="G27" s="12">
        <v>7.3708029999999995</v>
      </c>
      <c r="H27" s="21">
        <f>D27+E27+F27+G27</f>
        <v>26.965340000000001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2.284E-3</v>
      </c>
      <c r="E28" s="9">
        <f t="shared" ref="E28:G28" si="10">SUM(E29:E31)</f>
        <v>0</v>
      </c>
      <c r="F28" s="9">
        <f t="shared" si="10"/>
        <v>1.9740000000000001E-2</v>
      </c>
      <c r="G28" s="9">
        <f t="shared" si="10"/>
        <v>0</v>
      </c>
      <c r="H28" s="23">
        <f t="shared" ref="H28" si="11">SUM(H29:H30)</f>
        <v>1.9740000000000001E-2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>
        <v>1.9740000000000001E-2</v>
      </c>
      <c r="G29" s="12"/>
      <c r="H29" s="21">
        <f t="shared" ref="H29:H32" si="12">D29+E29+F29+G29</f>
        <v>1.9740000000000001E-2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2">
        <v>2.284E-3</v>
      </c>
      <c r="E31" s="12"/>
      <c r="F31" s="12"/>
      <c r="G31" s="12"/>
      <c r="H31" s="21">
        <f t="shared" si="12"/>
        <v>2.284E-3</v>
      </c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4" ht="28.5" customHeight="1">
      <c r="A33" s="22" t="s">
        <v>28</v>
      </c>
      <c r="B33" s="8" t="s">
        <v>29</v>
      </c>
      <c r="C33" s="18"/>
      <c r="D33" s="9">
        <f>SUM(D34:D36)</f>
        <v>6.7355620000000016</v>
      </c>
      <c r="E33" s="9">
        <f t="shared" ref="E33:G33" si="13">SUM(E34:E36)</f>
        <v>0.29380800000000001</v>
      </c>
      <c r="F33" s="9">
        <f t="shared" si="13"/>
        <v>8.0241530000000001</v>
      </c>
      <c r="G33" s="9">
        <f t="shared" si="13"/>
        <v>9.607972999999987</v>
      </c>
      <c r="H33" s="23">
        <f t="shared" ref="H33" si="14">SUM(H34:H35)</f>
        <v>22.388049999999986</v>
      </c>
      <c r="I33" s="2"/>
    </row>
    <row r="34" spans="1:14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4.9709140000000005</v>
      </c>
      <c r="E34" s="12">
        <v>0</v>
      </c>
      <c r="F34" s="12">
        <v>6.4951650000000001</v>
      </c>
      <c r="G34" s="12">
        <v>2.7525149999999954</v>
      </c>
      <c r="H34" s="21">
        <f t="shared" ref="H34:H37" si="15">D34+E34+F34+G34</f>
        <v>14.218593999999996</v>
      </c>
      <c r="I34" s="2"/>
      <c r="K34" s="38"/>
      <c r="L34" s="38"/>
      <c r="M34" s="38"/>
      <c r="N34" s="38"/>
    </row>
    <row r="35" spans="1:14" ht="33">
      <c r="A35" s="58"/>
      <c r="B35" s="11" t="str">
        <f>$B$10</f>
        <v>Население и прир.к нему категории потребителей</v>
      </c>
      <c r="C35" s="61"/>
      <c r="D35" s="12">
        <v>5.2559999999999829E-3</v>
      </c>
      <c r="E35" s="12">
        <v>0</v>
      </c>
      <c r="F35" s="12">
        <v>1.30924</v>
      </c>
      <c r="G35" s="12">
        <v>6.8549599999999913</v>
      </c>
      <c r="H35" s="21">
        <f t="shared" si="15"/>
        <v>8.1694559999999914</v>
      </c>
      <c r="I35" s="2"/>
    </row>
    <row r="36" spans="1:14" ht="36" customHeight="1">
      <c r="A36" s="58"/>
      <c r="B36" s="11" t="s">
        <v>23</v>
      </c>
      <c r="C36" s="62"/>
      <c r="D36" s="12">
        <v>1.7593920000000014</v>
      </c>
      <c r="E36" s="12">
        <v>0.29380800000000001</v>
      </c>
      <c r="F36" s="12">
        <v>0.219748</v>
      </c>
      <c r="G36" s="12">
        <v>4.9799999999999996E-4</v>
      </c>
      <c r="H36" s="21">
        <f t="shared" si="15"/>
        <v>2.2734460000000012</v>
      </c>
      <c r="I36" s="2"/>
    </row>
    <row r="37" spans="1:14" ht="34.5" customHeight="1">
      <c r="A37" s="59"/>
      <c r="B37" s="11" t="s">
        <v>12</v>
      </c>
      <c r="C37" s="17" t="s">
        <v>10</v>
      </c>
      <c r="D37" s="12">
        <v>1.5900000000002024E-4</v>
      </c>
      <c r="E37" s="12">
        <v>0</v>
      </c>
      <c r="F37" s="12">
        <v>1.0999380000000016</v>
      </c>
      <c r="G37" s="12">
        <v>7.4759000000002018E-2</v>
      </c>
      <c r="H37" s="21">
        <f t="shared" si="15"/>
        <v>1.1748560000000037</v>
      </c>
      <c r="I37" s="2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34:A37"/>
    <mergeCell ref="C34:C36"/>
    <mergeCell ref="C9:C11"/>
    <mergeCell ref="C19:C21"/>
    <mergeCell ref="C24:C26"/>
    <mergeCell ref="C29:C31"/>
    <mergeCell ref="A9:A12"/>
    <mergeCell ref="A14:A17"/>
    <mergeCell ref="A19:A22"/>
    <mergeCell ref="A24:A27"/>
    <mergeCell ref="C14:C16"/>
    <mergeCell ref="A29:A32"/>
    <mergeCell ref="A2:H2"/>
    <mergeCell ref="A3:H3"/>
    <mergeCell ref="D5:H5"/>
    <mergeCell ref="A5:A6"/>
    <mergeCell ref="B5:B6"/>
    <mergeCell ref="C5:C6"/>
  </mergeCells>
  <printOptions horizontalCentered="1"/>
  <pageMargins left="0.15748031496062992" right="0.15748031496062992" top="0.55118110236220474" bottom="0.15748031496062992" header="0.15748031496062992" footer="0.15748031496062992"/>
  <pageSetup paperSize="9" scale="45" fitToHeight="2" orientation="portrait" blackAndWhite="1" r:id="rId1"/>
  <headerFooter alignWithMargins="0"/>
  <rowBreaks count="4" manualBreakCount="4">
    <brk id="151" max="7" man="1"/>
    <brk id="303" max="7" man="1"/>
    <brk id="441" max="7" man="1"/>
    <brk id="51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8"/>
  <sheetViews>
    <sheetView tabSelected="1" zoomScale="66" zoomScaleNormal="66" workbookViewId="0">
      <selection activeCell="H37" sqref="H37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33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88.926188999999994</v>
      </c>
      <c r="E8" s="9">
        <f t="shared" ref="E8:G8" si="0">SUM(E9:E11)</f>
        <v>7.821218</v>
      </c>
      <c r="F8" s="9">
        <f t="shared" si="0"/>
        <v>84.208174999999997</v>
      </c>
      <c r="G8" s="9">
        <f t="shared" si="0"/>
        <v>109.207656</v>
      </c>
      <c r="H8" s="65">
        <f t="shared" ref="H8" si="1">SUM(H9:H10)</f>
        <v>244.10096600000003</v>
      </c>
      <c r="J8" s="43"/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43.336426000000003</v>
      </c>
      <c r="E9" s="20">
        <f t="shared" ref="E9:G9" si="2">E14+E19+E24+E29+E34</f>
        <v>7.412312</v>
      </c>
      <c r="F9" s="20">
        <f t="shared" si="2"/>
        <v>79.442426999999995</v>
      </c>
      <c r="G9" s="20">
        <f t="shared" si="2"/>
        <v>31.280742999999998</v>
      </c>
      <c r="H9" s="21">
        <f>D9+E9+F9+G9</f>
        <v>161.47190800000001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0.243899</v>
      </c>
      <c r="E10" s="20">
        <f t="shared" si="3"/>
        <v>1.7877000000000001E-2</v>
      </c>
      <c r="F10" s="20">
        <f t="shared" si="3"/>
        <v>4.4404029999999999</v>
      </c>
      <c r="G10" s="20">
        <f t="shared" si="3"/>
        <v>77.926879</v>
      </c>
      <c r="H10" s="21">
        <f>D10+E10+F10+G10</f>
        <v>82.629058000000001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45.345863999999999</v>
      </c>
      <c r="E11" s="20">
        <f t="shared" si="3"/>
        <v>0.39102900000000002</v>
      </c>
      <c r="F11" s="20">
        <f t="shared" si="3"/>
        <v>0.325345</v>
      </c>
      <c r="G11" s="20">
        <f t="shared" si="3"/>
        <v>3.4E-5</v>
      </c>
      <c r="H11" s="21">
        <f>D11+E11+F11+G11</f>
        <v>46.062272</v>
      </c>
      <c r="K11" s="10"/>
    </row>
    <row r="12" spans="1:13" ht="30.75" customHeight="1" outlineLevel="1" thickBot="1">
      <c r="A12" s="63"/>
      <c r="B12" s="31" t="s">
        <v>30</v>
      </c>
      <c r="C12" s="32" t="s">
        <v>10</v>
      </c>
      <c r="D12" s="20">
        <f t="shared" si="3"/>
        <v>1.7207319999999999</v>
      </c>
      <c r="E12" s="20">
        <f t="shared" si="3"/>
        <v>2.1420000000000002E-2</v>
      </c>
      <c r="F12" s="20">
        <f t="shared" si="3"/>
        <v>22.188043</v>
      </c>
      <c r="G12" s="20">
        <f t="shared" si="3"/>
        <v>7.8045929999999997</v>
      </c>
      <c r="H12" s="33">
        <f>D12+E12+F12+G12</f>
        <v>31.734788000000002</v>
      </c>
      <c r="I12" s="34"/>
      <c r="J12" s="35"/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0.24237</v>
      </c>
      <c r="E13" s="9">
        <f t="shared" ref="E13" si="4">SUM(E14:E16)</f>
        <v>0</v>
      </c>
      <c r="F13" s="9">
        <f t="shared" ref="F13" si="5">SUM(F14:F16)</f>
        <v>0</v>
      </c>
      <c r="G13" s="9">
        <f t="shared" ref="G13" si="6">SUM(G14:G16)</f>
        <v>0</v>
      </c>
      <c r="H13" s="66">
        <f>SUM(H14:H15)</f>
        <v>0.24237</v>
      </c>
      <c r="I13" s="34"/>
      <c r="J13" s="35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0.24237</v>
      </c>
      <c r="E14" s="12"/>
      <c r="F14" s="12"/>
      <c r="G14" s="12"/>
      <c r="H14" s="21">
        <f>D14+E14+F14+G14</f>
        <v>0.24237</v>
      </c>
      <c r="I14" s="34"/>
      <c r="J14" s="35"/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/>
      <c r="E15" s="12"/>
      <c r="F15" s="12"/>
      <c r="G15" s="12"/>
      <c r="H15" s="21">
        <f>D15+E15+F15+G15</f>
        <v>0</v>
      </c>
      <c r="I15" s="34"/>
      <c r="J15" s="35"/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1" ht="30.75" customHeight="1" outlineLevel="1">
      <c r="A17" s="59"/>
      <c r="B17" s="11" t="s">
        <v>12</v>
      </c>
      <c r="C17" s="37" t="s">
        <v>10</v>
      </c>
      <c r="D17" s="12">
        <v>0.28129100000000001</v>
      </c>
      <c r="E17" s="12"/>
      <c r="F17" s="12"/>
      <c r="G17" s="12"/>
      <c r="H17" s="21">
        <f>D17+E17+F17+G17</f>
        <v>0.28129100000000001</v>
      </c>
      <c r="I17" s="34"/>
      <c r="J17" s="35"/>
      <c r="K17" s="10"/>
    </row>
    <row r="18" spans="1:11" ht="30.75" customHeight="1" outlineLevel="1">
      <c r="A18" s="22" t="s">
        <v>14</v>
      </c>
      <c r="B18" s="8" t="s">
        <v>18</v>
      </c>
      <c r="C18" s="18"/>
      <c r="D18" s="9">
        <f>SUM(D19:D21)</f>
        <v>53.958402</v>
      </c>
      <c r="E18" s="9">
        <f t="shared" ref="E18" si="7">SUM(E19:E21)</f>
        <v>7.425586</v>
      </c>
      <c r="F18" s="9">
        <f t="shared" ref="F18" si="8">SUM(F19:F21)</f>
        <v>21.271906999999999</v>
      </c>
      <c r="G18" s="9">
        <f t="shared" ref="G18" si="9">SUM(G19:G21)</f>
        <v>29.323335</v>
      </c>
      <c r="H18" s="65">
        <f t="shared" ref="H18" si="10">SUM(H19:H20)</f>
        <v>93.719475999999986</v>
      </c>
      <c r="I18" s="34"/>
      <c r="J18" s="35"/>
      <c r="K18" s="10"/>
    </row>
    <row r="19" spans="1:11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35.460028999999999</v>
      </c>
      <c r="E19" s="12">
        <v>7.4077089999999997</v>
      </c>
      <c r="F19" s="12">
        <v>20.568840999999999</v>
      </c>
      <c r="G19" s="12">
        <v>9.2707940000000004</v>
      </c>
      <c r="H19" s="21">
        <f>D19+E19+F19+G19</f>
        <v>72.70737299999999</v>
      </c>
      <c r="I19" s="34"/>
      <c r="J19" s="35"/>
      <c r="K19" s="10"/>
    </row>
    <row r="20" spans="1:11" ht="37.5" customHeight="1">
      <c r="A20" s="58"/>
      <c r="B20" s="11" t="str">
        <f>$B$10</f>
        <v>Население и прир.к нему категории потребителей</v>
      </c>
      <c r="C20" s="61"/>
      <c r="D20" s="12">
        <v>0.238619</v>
      </c>
      <c r="E20" s="12">
        <v>1.7877000000000001E-2</v>
      </c>
      <c r="F20" s="12">
        <v>0.70306599999999997</v>
      </c>
      <c r="G20" s="12">
        <v>20.052541000000002</v>
      </c>
      <c r="H20" s="21">
        <f>D20+E20+F20+G20</f>
        <v>21.012103000000003</v>
      </c>
      <c r="I20" s="34"/>
      <c r="J20" s="35"/>
      <c r="K20" s="10"/>
    </row>
    <row r="21" spans="1:11" ht="30.75" customHeight="1">
      <c r="A21" s="58"/>
      <c r="B21" s="11" t="s">
        <v>23</v>
      </c>
      <c r="C21" s="62"/>
      <c r="D21" s="12">
        <v>18.259754000000001</v>
      </c>
      <c r="E21" s="12"/>
      <c r="F21" s="12"/>
      <c r="G21" s="12"/>
      <c r="H21" s="21">
        <f>D21+E21+F21+G21</f>
        <v>18.259754000000001</v>
      </c>
      <c r="I21" s="34"/>
      <c r="J21" s="35"/>
      <c r="K21" s="10"/>
    </row>
    <row r="22" spans="1:11" ht="30.75" customHeight="1" outlineLevel="1">
      <c r="A22" s="59"/>
      <c r="B22" s="11" t="s">
        <v>12</v>
      </c>
      <c r="C22" s="37" t="s">
        <v>10</v>
      </c>
      <c r="D22" s="12">
        <v>1.179764</v>
      </c>
      <c r="E22" s="12">
        <v>2.1420000000000002E-2</v>
      </c>
      <c r="F22" s="12">
        <v>2.2980689999999999</v>
      </c>
      <c r="G22" s="12">
        <v>0.73585699999999998</v>
      </c>
      <c r="H22" s="21">
        <f>D22+E22+F22+G22</f>
        <v>4.2351099999999997</v>
      </c>
      <c r="I22" s="34"/>
      <c r="J22" s="35"/>
      <c r="K22" s="10"/>
    </row>
    <row r="23" spans="1:11" ht="30.75" customHeight="1" outlineLevel="1">
      <c r="A23" s="22" t="s">
        <v>15</v>
      </c>
      <c r="B23" s="8" t="s">
        <v>16</v>
      </c>
      <c r="C23" s="18"/>
      <c r="D23" s="9">
        <f>SUM(D24:D26)</f>
        <v>31.807603</v>
      </c>
      <c r="E23" s="9">
        <f t="shared" ref="E23" si="11">SUM(E24:E26)</f>
        <v>4.6030000000000003E-3</v>
      </c>
      <c r="F23" s="9">
        <f t="shared" ref="F23" si="12">SUM(F24:F26)</f>
        <v>55.310192000000001</v>
      </c>
      <c r="G23" s="9">
        <f t="shared" ref="G23" si="13">SUM(G24:G26)</f>
        <v>71.068564999999992</v>
      </c>
      <c r="H23" s="65">
        <f t="shared" ref="H23" si="14">SUM(H24:H25)</f>
        <v>132.97197299999999</v>
      </c>
      <c r="I23" s="64"/>
      <c r="J23" s="35"/>
      <c r="K23" s="10"/>
    </row>
    <row r="24" spans="1:11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6.5886129999999996</v>
      </c>
      <c r="E24" s="12">
        <v>4.6030000000000003E-3</v>
      </c>
      <c r="F24" s="12">
        <v>52.586044000000001</v>
      </c>
      <c r="G24" s="12">
        <v>19.642579999999999</v>
      </c>
      <c r="H24" s="21">
        <f>D24+E24+F24+G24</f>
        <v>78.821839999999995</v>
      </c>
      <c r="I24" s="34"/>
      <c r="J24" s="35"/>
      <c r="K24" s="10"/>
    </row>
    <row r="25" spans="1:11" ht="37.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>
        <v>2.724148</v>
      </c>
      <c r="G25" s="12">
        <v>51.425984999999997</v>
      </c>
      <c r="H25" s="21">
        <f>D25+E25+F25+G25</f>
        <v>54.150132999999997</v>
      </c>
      <c r="I25" s="34"/>
      <c r="J25" s="35"/>
      <c r="K25" s="10"/>
    </row>
    <row r="26" spans="1:11" ht="30.75" customHeight="1">
      <c r="A26" s="58"/>
      <c r="B26" s="11" t="s">
        <v>23</v>
      </c>
      <c r="C26" s="62"/>
      <c r="D26" s="12">
        <v>25.218990000000002</v>
      </c>
      <c r="E26" s="12"/>
      <c r="F26" s="12"/>
      <c r="G26" s="12"/>
      <c r="H26" s="21">
        <f>D26+E26+F26+G26</f>
        <v>25.218990000000002</v>
      </c>
      <c r="I26" s="34"/>
      <c r="J26" s="35"/>
      <c r="K26" s="10"/>
    </row>
    <row r="27" spans="1:11" ht="30.75" customHeight="1" outlineLevel="1">
      <c r="A27" s="59"/>
      <c r="B27" s="11" t="s">
        <v>12</v>
      </c>
      <c r="C27" s="17" t="s">
        <v>10</v>
      </c>
      <c r="D27" s="12">
        <v>0.25967699999999999</v>
      </c>
      <c r="E27" s="12"/>
      <c r="F27" s="12">
        <v>18.943921</v>
      </c>
      <c r="G27" s="12">
        <v>6.9896339999999997</v>
      </c>
      <c r="H27" s="21">
        <f>D27+E27+F27+G27</f>
        <v>26.193231999999998</v>
      </c>
      <c r="I27" s="34"/>
      <c r="J27" s="35"/>
      <c r="K27" s="10"/>
    </row>
    <row r="28" spans="1:11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" si="15">SUM(E29:E31)</f>
        <v>0</v>
      </c>
      <c r="F28" s="9">
        <f t="shared" ref="F28" si="16">SUM(F29:F31)</f>
        <v>0</v>
      </c>
      <c r="G28" s="9">
        <f t="shared" ref="G28" si="17">SUM(G29:G31)</f>
        <v>0</v>
      </c>
      <c r="H28" s="23">
        <f t="shared" ref="H28" si="18">SUM(H29:H30)</f>
        <v>0</v>
      </c>
      <c r="I28" s="34"/>
      <c r="J28" s="35"/>
    </row>
    <row r="29" spans="1:11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/>
      <c r="G29" s="12"/>
      <c r="H29" s="21">
        <f t="shared" ref="H29:H32" si="19">D29+E29+F29+G29</f>
        <v>0</v>
      </c>
    </row>
    <row r="30" spans="1:11" ht="39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9"/>
        <v>0</v>
      </c>
    </row>
    <row r="31" spans="1:11" ht="30.75" customHeight="1">
      <c r="A31" s="58"/>
      <c r="B31" s="11" t="s">
        <v>23</v>
      </c>
      <c r="C31" s="62"/>
      <c r="D31" s="12"/>
      <c r="E31" s="12"/>
      <c r="F31" s="12"/>
      <c r="G31" s="12"/>
      <c r="H31" s="21">
        <f t="shared" si="19"/>
        <v>0</v>
      </c>
    </row>
    <row r="32" spans="1:11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9"/>
        <v>0</v>
      </c>
    </row>
    <row r="33" spans="1:9" ht="28.5" customHeight="1">
      <c r="A33" s="22" t="s">
        <v>28</v>
      </c>
      <c r="B33" s="8" t="s">
        <v>29</v>
      </c>
      <c r="C33" s="18"/>
      <c r="D33" s="9">
        <f>SUM(D34:D36)</f>
        <v>2.9178139999999937</v>
      </c>
      <c r="E33" s="9">
        <f t="shared" ref="E33:G33" si="20">SUM(E34:E36)</f>
        <v>0.39102900000000002</v>
      </c>
      <c r="F33" s="9">
        <f t="shared" si="20"/>
        <v>7.626075999999987</v>
      </c>
      <c r="G33" s="9">
        <f t="shared" si="20"/>
        <v>8.8157559999999968</v>
      </c>
      <c r="H33" s="65">
        <f t="shared" ref="H33" si="21">SUM(H34:H35)</f>
        <v>17.167146999999986</v>
      </c>
      <c r="I33" s="2"/>
    </row>
    <row r="34" spans="1:9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1.045414000000001</v>
      </c>
      <c r="E34" s="12">
        <v>0</v>
      </c>
      <c r="F34" s="12">
        <v>6.2875419999999878</v>
      </c>
      <c r="G34" s="12">
        <v>2.3673690000000001</v>
      </c>
      <c r="H34" s="21">
        <f t="shared" ref="H34:H37" si="22">D34+E34+F34+G34</f>
        <v>9.7003249999999888</v>
      </c>
      <c r="I34" s="2"/>
    </row>
    <row r="35" spans="1:9" ht="42" customHeight="1">
      <c r="A35" s="58"/>
      <c r="B35" s="11" t="str">
        <f>$B$10</f>
        <v>Население и прир.к нему категории потребителей</v>
      </c>
      <c r="C35" s="61"/>
      <c r="D35" s="12">
        <v>5.2800000000000069E-3</v>
      </c>
      <c r="E35" s="12">
        <v>0</v>
      </c>
      <c r="F35" s="12">
        <v>1.0131889999999997</v>
      </c>
      <c r="G35" s="12">
        <v>6.4483529999999973</v>
      </c>
      <c r="H35" s="21">
        <f t="shared" si="22"/>
        <v>7.466821999999997</v>
      </c>
      <c r="I35" s="2"/>
    </row>
    <row r="36" spans="1:9" ht="36" customHeight="1">
      <c r="A36" s="58"/>
      <c r="B36" s="11" t="s">
        <v>23</v>
      </c>
      <c r="C36" s="62"/>
      <c r="D36" s="12">
        <v>1.8671199999999928</v>
      </c>
      <c r="E36" s="12">
        <v>0.39102900000000002</v>
      </c>
      <c r="F36" s="12">
        <v>0.325345</v>
      </c>
      <c r="G36" s="12">
        <v>3.4E-5</v>
      </c>
      <c r="H36" s="21">
        <f t="shared" si="22"/>
        <v>2.5835279999999927</v>
      </c>
      <c r="I36" s="2"/>
    </row>
    <row r="37" spans="1:9" ht="33.75" customHeight="1">
      <c r="A37" s="59"/>
      <c r="B37" s="11" t="s">
        <v>12</v>
      </c>
      <c r="C37" s="17" t="s">
        <v>10</v>
      </c>
      <c r="D37" s="12">
        <v>0</v>
      </c>
      <c r="E37" s="12">
        <v>0</v>
      </c>
      <c r="F37" s="12">
        <v>0.94605299999999914</v>
      </c>
      <c r="G37" s="12">
        <v>7.9101999999999784E-2</v>
      </c>
      <c r="H37" s="21">
        <f t="shared" si="22"/>
        <v>1.0251549999999989</v>
      </c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6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31496062992125984" right="0" top="0.55118110236220474" bottom="0.74803149606299213" header="0.31496062992125984" footer="0.31496062992125984"/>
  <pageSetup paperSize="9" scale="45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8"/>
  <sheetViews>
    <sheetView zoomScale="69" zoomScaleNormal="69" workbookViewId="0">
      <selection activeCell="A4" sqref="A4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32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0</v>
      </c>
      <c r="E8" s="9">
        <f t="shared" ref="E8:G8" si="0">SUM(E9:E11)</f>
        <v>0</v>
      </c>
      <c r="F8" s="9">
        <f t="shared" si="0"/>
        <v>0</v>
      </c>
      <c r="G8" s="9">
        <f t="shared" si="0"/>
        <v>0</v>
      </c>
      <c r="H8" s="23">
        <f t="shared" ref="H8" si="1">SUM(H9:H10)</f>
        <v>0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0</v>
      </c>
      <c r="E9" s="20">
        <f t="shared" ref="E9:G9" si="2">E14+E19+E24+E29+E34</f>
        <v>0</v>
      </c>
      <c r="F9" s="20">
        <f t="shared" si="2"/>
        <v>0</v>
      </c>
      <c r="G9" s="20">
        <f t="shared" si="2"/>
        <v>0</v>
      </c>
      <c r="H9" s="21">
        <f>D9+E9+F9+G9</f>
        <v>0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</v>
      </c>
      <c r="E10" s="20">
        <f t="shared" si="3"/>
        <v>0</v>
      </c>
      <c r="F10" s="20">
        <f t="shared" si="3"/>
        <v>0</v>
      </c>
      <c r="G10" s="20">
        <f t="shared" si="3"/>
        <v>0</v>
      </c>
      <c r="H10" s="21">
        <f>D10+E10+F10+G10</f>
        <v>0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1">
        <f>D11+E11+F11+G11</f>
        <v>0</v>
      </c>
      <c r="K11" s="10"/>
    </row>
    <row r="12" spans="1:13" ht="30.75" customHeight="1" outlineLevel="1" thickBot="1">
      <c r="A12" s="63"/>
      <c r="B12" s="31" t="s">
        <v>30</v>
      </c>
      <c r="C12" s="32" t="s">
        <v>10</v>
      </c>
      <c r="D12" s="20">
        <f t="shared" si="3"/>
        <v>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33">
        <f>D12+E12+F12+G12</f>
        <v>0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</v>
      </c>
      <c r="E13" s="9">
        <f t="shared" ref="E13" si="4">SUM(E14:E16)</f>
        <v>0</v>
      </c>
      <c r="F13" s="9">
        <f t="shared" ref="F13" si="5">SUM(F14:F16)</f>
        <v>0</v>
      </c>
      <c r="G13" s="9">
        <f t="shared" ref="G13" si="6">SUM(G14:G16)</f>
        <v>0</v>
      </c>
      <c r="H13" s="30">
        <f t="shared" ref="H13" si="7">SUM(H14:H15)</f>
        <v>0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/>
      <c r="E14" s="12"/>
      <c r="F14" s="12"/>
      <c r="G14" s="12"/>
      <c r="H14" s="21">
        <f>D14+E14+F14+G14</f>
        <v>0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/>
      <c r="E17" s="12"/>
      <c r="F17" s="12"/>
      <c r="G17" s="12"/>
      <c r="H17" s="21">
        <f>D17+E17+F17+G17</f>
        <v>0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0</v>
      </c>
      <c r="E18" s="9">
        <f t="shared" ref="E18" si="8">SUM(E19:E21)</f>
        <v>0</v>
      </c>
      <c r="F18" s="9">
        <f t="shared" ref="F18" si="9">SUM(F19:F21)</f>
        <v>0</v>
      </c>
      <c r="G18" s="9">
        <f t="shared" ref="G18" si="10">SUM(G19:G21)</f>
        <v>0</v>
      </c>
      <c r="H18" s="23">
        <f t="shared" ref="H18" si="11">SUM(H19:H20)</f>
        <v>0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/>
      <c r="E19" s="12"/>
      <c r="F19" s="12"/>
      <c r="G19" s="12"/>
      <c r="H19" s="21">
        <f>D19+E19+F19+G19</f>
        <v>0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/>
      <c r="E20" s="12"/>
      <c r="F20" s="12"/>
      <c r="G20" s="12"/>
      <c r="H20" s="21">
        <f>D20+E20+F20+G20</f>
        <v>0</v>
      </c>
      <c r="K20" s="10"/>
    </row>
    <row r="21" spans="1:13" ht="30.75" customHeight="1">
      <c r="A21" s="58"/>
      <c r="B21" s="11" t="s">
        <v>23</v>
      </c>
      <c r="C21" s="62"/>
      <c r="D21" s="12"/>
      <c r="E21" s="12"/>
      <c r="F21" s="12"/>
      <c r="G21" s="12"/>
      <c r="H21" s="21">
        <f>D21+E21+F21+G21</f>
        <v>0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/>
      <c r="E22" s="12"/>
      <c r="F22" s="12"/>
      <c r="G22" s="12"/>
      <c r="H22" s="21">
        <f>D22+E22+F22+G22</f>
        <v>0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0</v>
      </c>
      <c r="E23" s="9">
        <f t="shared" ref="E23" si="12">SUM(E24:E26)</f>
        <v>0</v>
      </c>
      <c r="F23" s="9">
        <f t="shared" ref="F23" si="13">SUM(F24:F26)</f>
        <v>0</v>
      </c>
      <c r="G23" s="9">
        <f t="shared" ref="G23" si="14">SUM(G24:G26)</f>
        <v>0</v>
      </c>
      <c r="H23" s="23">
        <f t="shared" ref="H23" si="15">SUM(H24:H25)</f>
        <v>0</v>
      </c>
      <c r="I23" s="25"/>
      <c r="J23" s="38"/>
      <c r="K23" s="38"/>
      <c r="L23" s="38"/>
      <c r="M23" s="38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/>
      <c r="E24" s="12"/>
      <c r="F24" s="12"/>
      <c r="G24" s="12"/>
      <c r="H24" s="21">
        <f>D24+E24+F24+G24</f>
        <v>0</v>
      </c>
      <c r="J24" s="38"/>
      <c r="K24" s="38"/>
      <c r="L24" s="38"/>
      <c r="M24" s="38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/>
      <c r="G25" s="12"/>
      <c r="H25" s="21">
        <f>D25+E25+F25+G25</f>
        <v>0</v>
      </c>
      <c r="J25" s="38"/>
      <c r="K25" s="38"/>
      <c r="L25" s="38"/>
      <c r="M25" s="38"/>
    </row>
    <row r="26" spans="1:13" ht="30.75" customHeight="1">
      <c r="A26" s="58"/>
      <c r="B26" s="11" t="s">
        <v>23</v>
      </c>
      <c r="C26" s="62"/>
      <c r="D26" s="12"/>
      <c r="E26" s="12"/>
      <c r="F26" s="12"/>
      <c r="G26" s="12"/>
      <c r="H26" s="21">
        <f>D26+E26+F26+G26</f>
        <v>0</v>
      </c>
      <c r="J26" s="38"/>
      <c r="K26" s="38"/>
      <c r="L26" s="38"/>
      <c r="M26" s="38"/>
    </row>
    <row r="27" spans="1:13" ht="30.75" customHeight="1" outlineLevel="1">
      <c r="A27" s="59"/>
      <c r="B27" s="11" t="s">
        <v>12</v>
      </c>
      <c r="C27" s="17" t="s">
        <v>10</v>
      </c>
      <c r="D27" s="12"/>
      <c r="E27" s="12"/>
      <c r="F27" s="12"/>
      <c r="G27" s="12"/>
      <c r="H27" s="21">
        <f>D27+E27+F27+G27</f>
        <v>0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" si="16">SUM(E29:E31)</f>
        <v>0</v>
      </c>
      <c r="F28" s="9">
        <f t="shared" ref="F28" si="17">SUM(F29:F31)</f>
        <v>0</v>
      </c>
      <c r="G28" s="9">
        <f t="shared" ref="G28" si="18">SUM(G29:G31)</f>
        <v>0</v>
      </c>
      <c r="H28" s="23">
        <f t="shared" ref="H28" si="19">SUM(H29:H30)</f>
        <v>0</v>
      </c>
      <c r="I28" s="24"/>
      <c r="J28" s="38"/>
      <c r="K28" s="38"/>
      <c r="L28" s="38"/>
      <c r="M28" s="38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/>
      <c r="G29" s="12"/>
      <c r="H29" s="21">
        <f t="shared" ref="H29:H32" si="20">D29+E29+F29+G29</f>
        <v>0</v>
      </c>
      <c r="J29" s="38"/>
      <c r="K29" s="38"/>
      <c r="L29" s="38"/>
      <c r="M29" s="38"/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20"/>
        <v>0</v>
      </c>
      <c r="J30" s="38"/>
      <c r="K30" s="38"/>
      <c r="L30" s="38"/>
      <c r="M30" s="38"/>
    </row>
    <row r="31" spans="1:13" ht="30.75" customHeight="1">
      <c r="A31" s="58"/>
      <c r="B31" s="11" t="s">
        <v>23</v>
      </c>
      <c r="C31" s="62"/>
      <c r="D31" s="12"/>
      <c r="E31" s="12"/>
      <c r="F31" s="12"/>
      <c r="G31" s="12"/>
      <c r="H31" s="21">
        <f t="shared" si="20"/>
        <v>0</v>
      </c>
      <c r="J31" s="38"/>
      <c r="K31" s="38"/>
      <c r="L31" s="38"/>
      <c r="M31" s="38"/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20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0</v>
      </c>
      <c r="E33" s="9">
        <f t="shared" ref="E33" si="21">SUM(E34:E36)</f>
        <v>0</v>
      </c>
      <c r="F33" s="9">
        <f t="shared" ref="F33" si="22">SUM(F34:F36)</f>
        <v>0</v>
      </c>
      <c r="G33" s="9">
        <f t="shared" ref="G33" si="23">SUM(G34:G36)</f>
        <v>0</v>
      </c>
      <c r="H33" s="23">
        <f t="shared" ref="H33" si="24">SUM(H34:H35)</f>
        <v>0</v>
      </c>
      <c r="I33" s="2"/>
      <c r="J33" s="38"/>
      <c r="K33" s="38"/>
      <c r="L33" s="38"/>
      <c r="M33" s="38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/>
      <c r="E34" s="12"/>
      <c r="F34" s="12"/>
      <c r="G34" s="12"/>
      <c r="H34" s="21">
        <f t="shared" ref="H34:H37" si="25">D34+E34+F34+G34</f>
        <v>0</v>
      </c>
      <c r="I34" s="2"/>
      <c r="J34" s="38"/>
      <c r="K34" s="38"/>
      <c r="L34" s="38"/>
      <c r="M34" s="38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/>
      <c r="E35" s="12"/>
      <c r="F35" s="12"/>
      <c r="G35" s="12"/>
      <c r="H35" s="21">
        <f t="shared" si="25"/>
        <v>0</v>
      </c>
      <c r="I35" s="2"/>
      <c r="J35" s="38"/>
      <c r="K35" s="38"/>
      <c r="L35" s="38"/>
      <c r="M35" s="38"/>
    </row>
    <row r="36" spans="1:13" ht="36" customHeight="1">
      <c r="A36" s="58"/>
      <c r="B36" s="11" t="s">
        <v>23</v>
      </c>
      <c r="C36" s="62"/>
      <c r="D36" s="12"/>
      <c r="E36" s="12"/>
      <c r="F36" s="12"/>
      <c r="G36" s="12"/>
      <c r="H36" s="21">
        <f t="shared" si="25"/>
        <v>0</v>
      </c>
      <c r="I36" s="2"/>
      <c r="J36" s="38"/>
      <c r="K36" s="38"/>
      <c r="L36" s="38"/>
      <c r="M36" s="38"/>
    </row>
    <row r="37" spans="1:13" ht="30.75" customHeight="1">
      <c r="A37" s="59"/>
      <c r="B37" s="11" t="s">
        <v>12</v>
      </c>
      <c r="C37" s="17" t="s">
        <v>10</v>
      </c>
      <c r="D37" s="12"/>
      <c r="E37" s="12"/>
      <c r="F37" s="12"/>
      <c r="G37" s="12"/>
      <c r="H37" s="21">
        <f t="shared" si="25"/>
        <v>0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8"/>
  <sheetViews>
    <sheetView zoomScale="69" zoomScaleNormal="69" workbookViewId="0">
      <selection activeCell="A4" sqref="A4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31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0</v>
      </c>
      <c r="E8" s="9">
        <f t="shared" ref="E8:G8" si="0">SUM(E9:E11)</f>
        <v>0</v>
      </c>
      <c r="F8" s="9">
        <f t="shared" si="0"/>
        <v>0</v>
      </c>
      <c r="G8" s="9">
        <f t="shared" si="0"/>
        <v>0</v>
      </c>
      <c r="H8" s="23">
        <f t="shared" ref="H8" si="1">SUM(H9:H10)</f>
        <v>0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0</v>
      </c>
      <c r="E9" s="20">
        <f t="shared" ref="E9:G9" si="2">E14+E19+E24+E29+E34</f>
        <v>0</v>
      </c>
      <c r="F9" s="20">
        <f t="shared" si="2"/>
        <v>0</v>
      </c>
      <c r="G9" s="20">
        <f t="shared" si="2"/>
        <v>0</v>
      </c>
      <c r="H9" s="21">
        <f>D9+E9+F9+G9</f>
        <v>0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0" si="3">D15+D20+D25+D30+D35</f>
        <v>0</v>
      </c>
      <c r="E10" s="20">
        <f t="shared" si="3"/>
        <v>0</v>
      </c>
      <c r="F10" s="20">
        <f t="shared" si="3"/>
        <v>0</v>
      </c>
      <c r="G10" s="20">
        <f t="shared" si="3"/>
        <v>0</v>
      </c>
      <c r="H10" s="21">
        <f>D10+E10+F10+G10</f>
        <v>0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ref="D11:G11" si="4">D16+D21+D26+D31+D36</f>
        <v>0</v>
      </c>
      <c r="E11" s="20">
        <f t="shared" si="4"/>
        <v>0</v>
      </c>
      <c r="F11" s="20">
        <f t="shared" si="4"/>
        <v>0</v>
      </c>
      <c r="G11" s="20">
        <f t="shared" si="4"/>
        <v>0</v>
      </c>
      <c r="H11" s="21">
        <f>D11+E11+F11+G11</f>
        <v>0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ref="D12:G12" si="5">D17+D22+D27+D32+D37</f>
        <v>0</v>
      </c>
      <c r="E12" s="20">
        <f t="shared" si="5"/>
        <v>0</v>
      </c>
      <c r="F12" s="20">
        <f t="shared" si="5"/>
        <v>0</v>
      </c>
      <c r="G12" s="20">
        <f t="shared" si="5"/>
        <v>0</v>
      </c>
      <c r="H12" s="33">
        <f>D12+E12+F12+G12</f>
        <v>0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</v>
      </c>
      <c r="E13" s="9">
        <f t="shared" ref="E13:G13" si="6">SUM(E14:E16)</f>
        <v>0</v>
      </c>
      <c r="F13" s="9">
        <f t="shared" si="6"/>
        <v>0</v>
      </c>
      <c r="G13" s="9">
        <f t="shared" si="6"/>
        <v>0</v>
      </c>
      <c r="H13" s="30">
        <f t="shared" ref="H13" si="7">SUM(H14:H15)</f>
        <v>0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/>
      <c r="E14" s="12"/>
      <c r="F14" s="12"/>
      <c r="G14" s="12"/>
      <c r="H14" s="21">
        <f>D14+E14+F14+G14</f>
        <v>0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/>
      <c r="E17" s="12"/>
      <c r="F17" s="12"/>
      <c r="G17" s="12"/>
      <c r="H17" s="21">
        <f>D17+E17+F17+G17</f>
        <v>0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0</v>
      </c>
      <c r="E18" s="9">
        <f t="shared" ref="E18:G18" si="8">SUM(E19:E21)</f>
        <v>0</v>
      </c>
      <c r="F18" s="9">
        <f t="shared" si="8"/>
        <v>0</v>
      </c>
      <c r="G18" s="9">
        <f t="shared" si="8"/>
        <v>0</v>
      </c>
      <c r="H18" s="23">
        <f t="shared" ref="H18" si="9">SUM(H19:H20)</f>
        <v>0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/>
      <c r="E19" s="12"/>
      <c r="F19" s="12"/>
      <c r="G19" s="12"/>
      <c r="H19" s="21">
        <f>D19+E19+F19+G19</f>
        <v>0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/>
      <c r="E20" s="12"/>
      <c r="F20" s="12"/>
      <c r="G20" s="12"/>
      <c r="H20" s="21">
        <f>D20+E20+F20+G20</f>
        <v>0</v>
      </c>
      <c r="K20" s="10"/>
    </row>
    <row r="21" spans="1:13" ht="30.75" customHeight="1">
      <c r="A21" s="58"/>
      <c r="B21" s="11" t="s">
        <v>23</v>
      </c>
      <c r="C21" s="62"/>
      <c r="D21" s="12"/>
      <c r="E21" s="12"/>
      <c r="F21" s="12"/>
      <c r="G21" s="12"/>
      <c r="H21" s="21">
        <f>D21+E21+F21+G21</f>
        <v>0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/>
      <c r="E22" s="12"/>
      <c r="F22" s="12"/>
      <c r="G22" s="12"/>
      <c r="H22" s="21">
        <f>D22+E22+F22+G22</f>
        <v>0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0</v>
      </c>
      <c r="E23" s="9">
        <f t="shared" ref="E23:G23" si="10">SUM(E24:E26)</f>
        <v>0</v>
      </c>
      <c r="F23" s="9">
        <f t="shared" si="10"/>
        <v>0</v>
      </c>
      <c r="G23" s="9">
        <f t="shared" si="10"/>
        <v>0</v>
      </c>
      <c r="H23" s="23">
        <f t="shared" ref="H23" si="11">SUM(H24:H25)</f>
        <v>0</v>
      </c>
      <c r="I23" s="25"/>
      <c r="J23" s="38"/>
      <c r="K23" s="38"/>
      <c r="L23" s="38"/>
      <c r="M23" s="38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/>
      <c r="E24" s="12"/>
      <c r="F24" s="12"/>
      <c r="G24" s="12"/>
      <c r="H24" s="21">
        <f>D24+E24+F24+G24</f>
        <v>0</v>
      </c>
      <c r="J24" s="38"/>
      <c r="K24" s="38"/>
      <c r="L24" s="38"/>
      <c r="M24" s="38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/>
      <c r="G25" s="12"/>
      <c r="H25" s="21">
        <f>D25+E25+F25+G25</f>
        <v>0</v>
      </c>
      <c r="J25" s="38"/>
      <c r="K25" s="38"/>
      <c r="L25" s="38"/>
      <c r="M25" s="38"/>
    </row>
    <row r="26" spans="1:13" ht="30.75" customHeight="1">
      <c r="A26" s="58"/>
      <c r="B26" s="11" t="s">
        <v>23</v>
      </c>
      <c r="C26" s="62"/>
      <c r="D26" s="12"/>
      <c r="E26" s="12"/>
      <c r="F26" s="12"/>
      <c r="G26" s="12"/>
      <c r="H26" s="21">
        <f>D26+E26+F26+G26</f>
        <v>0</v>
      </c>
      <c r="J26" s="38"/>
      <c r="K26" s="38"/>
      <c r="L26" s="38"/>
      <c r="M26" s="38"/>
    </row>
    <row r="27" spans="1:13" ht="30.75" customHeight="1" outlineLevel="1">
      <c r="A27" s="59"/>
      <c r="B27" s="11" t="s">
        <v>12</v>
      </c>
      <c r="C27" s="17" t="s">
        <v>10</v>
      </c>
      <c r="D27" s="12"/>
      <c r="E27" s="12"/>
      <c r="F27" s="12"/>
      <c r="G27" s="12"/>
      <c r="H27" s="21">
        <f>D27+E27+F27+G27</f>
        <v>0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2">SUM(E29:E31)</f>
        <v>0</v>
      </c>
      <c r="F28" s="9">
        <f t="shared" si="12"/>
        <v>0</v>
      </c>
      <c r="G28" s="9">
        <f t="shared" si="12"/>
        <v>0</v>
      </c>
      <c r="H28" s="23">
        <f t="shared" ref="H28" si="13">SUM(H29:H30)</f>
        <v>0</v>
      </c>
      <c r="I28" s="24"/>
      <c r="J28" s="38"/>
      <c r="K28" s="38"/>
      <c r="L28" s="38"/>
      <c r="M28" s="38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/>
      <c r="G29" s="12"/>
      <c r="H29" s="21">
        <f t="shared" ref="H29:H32" si="14">D29+E29+F29+G29</f>
        <v>0</v>
      </c>
      <c r="J29" s="38"/>
      <c r="K29" s="38"/>
      <c r="L29" s="38"/>
      <c r="M29" s="38"/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4"/>
        <v>0</v>
      </c>
      <c r="J30" s="38"/>
      <c r="K30" s="38"/>
      <c r="L30" s="38"/>
      <c r="M30" s="38"/>
    </row>
    <row r="31" spans="1:13" ht="30.75" customHeight="1">
      <c r="A31" s="58"/>
      <c r="B31" s="11" t="s">
        <v>23</v>
      </c>
      <c r="C31" s="62"/>
      <c r="D31" s="12"/>
      <c r="E31" s="12"/>
      <c r="F31" s="12"/>
      <c r="G31" s="12"/>
      <c r="H31" s="21">
        <f t="shared" si="14"/>
        <v>0</v>
      </c>
      <c r="J31" s="38"/>
      <c r="K31" s="38"/>
      <c r="L31" s="38"/>
      <c r="M31" s="38"/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4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0</v>
      </c>
      <c r="E33" s="9">
        <f t="shared" ref="E33:G33" si="15">SUM(E34:E36)</f>
        <v>0</v>
      </c>
      <c r="F33" s="9">
        <f t="shared" si="15"/>
        <v>0</v>
      </c>
      <c r="G33" s="9">
        <f t="shared" si="15"/>
        <v>0</v>
      </c>
      <c r="H33" s="23">
        <f t="shared" ref="H33" si="16">SUM(H34:H35)</f>
        <v>0</v>
      </c>
      <c r="I33" s="2"/>
      <c r="J33" s="38"/>
      <c r="K33" s="38"/>
      <c r="L33" s="38"/>
      <c r="M33" s="38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/>
      <c r="E34" s="12"/>
      <c r="F34" s="12"/>
      <c r="G34" s="12"/>
      <c r="H34" s="21">
        <f t="shared" ref="H34:H37" si="17">D34+E34+F34+G34</f>
        <v>0</v>
      </c>
      <c r="I34" s="2"/>
      <c r="J34" s="38"/>
      <c r="K34" s="38"/>
      <c r="L34" s="38"/>
      <c r="M34" s="38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/>
      <c r="E35" s="12"/>
      <c r="F35" s="12"/>
      <c r="G35" s="12"/>
      <c r="H35" s="21">
        <f t="shared" si="17"/>
        <v>0</v>
      </c>
      <c r="I35" s="2"/>
      <c r="J35" s="38"/>
      <c r="K35" s="38"/>
      <c r="L35" s="38"/>
      <c r="M35" s="38"/>
    </row>
    <row r="36" spans="1:13" ht="36" customHeight="1">
      <c r="A36" s="58"/>
      <c r="B36" s="11" t="s">
        <v>23</v>
      </c>
      <c r="C36" s="62"/>
      <c r="D36" s="12"/>
      <c r="E36" s="12"/>
      <c r="F36" s="12"/>
      <c r="G36" s="12"/>
      <c r="H36" s="21">
        <f t="shared" si="17"/>
        <v>0</v>
      </c>
      <c r="I36" s="2"/>
      <c r="J36" s="38"/>
      <c r="K36" s="38"/>
      <c r="L36" s="38"/>
      <c r="M36" s="38"/>
    </row>
    <row r="37" spans="1:13" ht="21.75" customHeight="1">
      <c r="A37" s="59"/>
      <c r="B37" s="11" t="s">
        <v>12</v>
      </c>
      <c r="C37" s="17" t="s">
        <v>10</v>
      </c>
      <c r="D37" s="12"/>
      <c r="E37" s="12"/>
      <c r="F37" s="12"/>
      <c r="G37" s="12"/>
      <c r="H37" s="21">
        <f t="shared" si="17"/>
        <v>0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898"/>
  <sheetViews>
    <sheetView topLeftCell="A16" zoomScale="63" zoomScaleNormal="63" workbookViewId="0">
      <selection activeCell="J12" sqref="J12:M12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41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88.583953000000008</v>
      </c>
      <c r="E8" s="9">
        <f t="shared" ref="E8:G8" si="0">SUM(E9:E11)</f>
        <v>7.9284819999999998</v>
      </c>
      <c r="F8" s="9">
        <f t="shared" si="0"/>
        <v>89.825855000000004</v>
      </c>
      <c r="G8" s="9">
        <f t="shared" si="0"/>
        <v>122.72242199999999</v>
      </c>
      <c r="H8" s="23">
        <f t="shared" ref="H8" si="1">SUM(H9:H10)</f>
        <v>264.58128199999999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44.358977000000003</v>
      </c>
      <c r="E9" s="20">
        <f t="shared" ref="E9:G9" si="2">E14+E19+E24+E29+E34</f>
        <v>7.5780339999999997</v>
      </c>
      <c r="F9" s="20">
        <f t="shared" si="2"/>
        <v>84.105721000000003</v>
      </c>
      <c r="G9" s="20">
        <f t="shared" si="2"/>
        <v>33.389788000000003</v>
      </c>
      <c r="H9" s="21">
        <f>D9+E9+F9+G9</f>
        <v>169.43252000000001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0.26433899999999999</v>
      </c>
      <c r="E10" s="20">
        <f t="shared" si="3"/>
        <v>1.4470999999999999E-2</v>
      </c>
      <c r="F10" s="20">
        <f t="shared" si="3"/>
        <v>5.537318</v>
      </c>
      <c r="G10" s="20">
        <f t="shared" si="3"/>
        <v>89.332633999999999</v>
      </c>
      <c r="H10" s="21">
        <f>D10+E10+F10+G10</f>
        <v>95.148762000000005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43.960636999999998</v>
      </c>
      <c r="E11" s="20">
        <f t="shared" si="3"/>
        <v>0.33597700000000003</v>
      </c>
      <c r="F11" s="20">
        <f t="shared" si="3"/>
        <v>0.18281600000000001</v>
      </c>
      <c r="G11" s="20">
        <f t="shared" si="3"/>
        <v>0</v>
      </c>
      <c r="H11" s="21">
        <f>D11+E11+F11+G11</f>
        <v>44.479430000000001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2.306</v>
      </c>
      <c r="E12" s="20">
        <f t="shared" si="3"/>
        <v>2.5000000000000001E-2</v>
      </c>
      <c r="F12" s="20">
        <f t="shared" si="3"/>
        <v>22.765000000000001</v>
      </c>
      <c r="G12" s="20">
        <f t="shared" si="3"/>
        <v>8.3000000000000007</v>
      </c>
      <c r="H12" s="33">
        <f>D12+E12+F12+G12</f>
        <v>33.396000000000001</v>
      </c>
      <c r="J12" s="38"/>
      <c r="K12" s="38"/>
      <c r="L12" s="38"/>
      <c r="M12" s="38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0.37115300000000001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0.37115300000000001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0.370699</v>
      </c>
      <c r="E14" s="12"/>
      <c r="F14" s="12"/>
      <c r="G14" s="12"/>
      <c r="H14" s="21">
        <f>D14+E14+F14+G14</f>
        <v>0.370699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40">
        <v>4.5399999999999998E-4</v>
      </c>
      <c r="E15" s="12"/>
      <c r="F15" s="12"/>
      <c r="G15" s="12"/>
      <c r="H15" s="21">
        <f>D15+E15+F15+G15</f>
        <v>4.5399999999999998E-4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/>
      <c r="E17" s="12"/>
      <c r="F17" s="12"/>
      <c r="G17" s="12"/>
      <c r="H17" s="21">
        <f>D17+E17+F17+G17</f>
        <v>0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57.044368000000006</v>
      </c>
      <c r="E18" s="9">
        <f t="shared" ref="E18:G18" si="6">SUM(E19:E21)</f>
        <v>7.92957</v>
      </c>
      <c r="F18" s="9">
        <f t="shared" si="6"/>
        <v>22.986228000000001</v>
      </c>
      <c r="G18" s="9">
        <f t="shared" si="6"/>
        <v>34.086297000000002</v>
      </c>
      <c r="H18" s="23">
        <f t="shared" ref="H18" si="7">SUM(H19:H20)</f>
        <v>100.602603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35.344844000000002</v>
      </c>
      <c r="E19" s="12">
        <v>7.9150989999999997</v>
      </c>
      <c r="F19" s="12">
        <v>22.076325000000001</v>
      </c>
      <c r="G19" s="12">
        <v>9.9863630000000008</v>
      </c>
      <c r="H19" s="21">
        <f>D19+E19+F19+G19</f>
        <v>75.322631000000001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0.255664</v>
      </c>
      <c r="E20" s="12">
        <v>1.4470999999999999E-2</v>
      </c>
      <c r="F20" s="12">
        <v>0.90990300000000002</v>
      </c>
      <c r="G20" s="12">
        <v>24.099934000000001</v>
      </c>
      <c r="H20" s="21">
        <f>D20+E20+F20+G20</f>
        <v>25.279972000000001</v>
      </c>
      <c r="K20" s="10"/>
    </row>
    <row r="21" spans="1:13" ht="30.75" customHeight="1">
      <c r="A21" s="58"/>
      <c r="B21" s="11" t="s">
        <v>23</v>
      </c>
      <c r="C21" s="62"/>
      <c r="D21" s="12">
        <v>21.443860000000001</v>
      </c>
      <c r="E21" s="12"/>
      <c r="F21" s="12"/>
      <c r="G21" s="12"/>
      <c r="H21" s="21">
        <f>D21+E21+F21+G21</f>
        <v>21.443860000000001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1.5309999999999999</v>
      </c>
      <c r="E22" s="12">
        <v>2.5000000000000001E-2</v>
      </c>
      <c r="F22" s="12">
        <v>2.3730000000000002</v>
      </c>
      <c r="G22" s="12">
        <v>0.84199999999999997</v>
      </c>
      <c r="H22" s="21">
        <f>D22+E22+F22+G22</f>
        <v>4.7709999999999999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28.128227000000003</v>
      </c>
      <c r="E23" s="9">
        <f t="shared" ref="E23:G23" si="8">SUM(E24:E26)</f>
        <v>4.0000000000000001E-3</v>
      </c>
      <c r="F23" s="9">
        <f t="shared" si="8"/>
        <v>58.682271</v>
      </c>
      <c r="G23" s="9">
        <f t="shared" si="8"/>
        <v>79.202363000000005</v>
      </c>
      <c r="H23" s="23">
        <f t="shared" ref="H23" si="9">SUM(H24:H25)</f>
        <v>144.98305299999998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7.0944190000000003</v>
      </c>
      <c r="E24" s="12">
        <v>4.0000000000000001E-3</v>
      </c>
      <c r="F24" s="12">
        <v>55.343294</v>
      </c>
      <c r="G24" s="12">
        <v>20.959968</v>
      </c>
      <c r="H24" s="21">
        <f>D24+E24+F24+G24</f>
        <v>83.401680999999996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>
        <v>3.3389769999999999</v>
      </c>
      <c r="G25" s="12">
        <v>58.242395000000002</v>
      </c>
      <c r="H25" s="21">
        <f>D25+E25+F25+G25</f>
        <v>61.581372000000002</v>
      </c>
      <c r="K25" s="10"/>
    </row>
    <row r="26" spans="1:13" ht="30.75" customHeight="1">
      <c r="A26" s="58"/>
      <c r="B26" s="11" t="s">
        <v>23</v>
      </c>
      <c r="C26" s="62"/>
      <c r="D26" s="12">
        <v>21.033808000000001</v>
      </c>
      <c r="E26" s="12"/>
      <c r="F26" s="12"/>
      <c r="G26" s="12"/>
      <c r="H26" s="21">
        <f>D26+E26+F26+G26</f>
        <v>21.033808000000001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0.37992999999999999</v>
      </c>
      <c r="E27" s="12"/>
      <c r="F27" s="12">
        <v>19.095790999999998</v>
      </c>
      <c r="G27" s="12">
        <v>7.370876</v>
      </c>
      <c r="H27" s="21">
        <f>D27+E27+F27+G27</f>
        <v>26.846596999999999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2.2550000000000001E-3</v>
      </c>
      <c r="E28" s="9">
        <f t="shared" ref="E28:G28" si="10">SUM(E29:E31)</f>
        <v>0</v>
      </c>
      <c r="F28" s="9">
        <f t="shared" si="10"/>
        <v>1.9494000000000001E-2</v>
      </c>
      <c r="G28" s="9">
        <f t="shared" si="10"/>
        <v>0</v>
      </c>
      <c r="H28" s="23">
        <f t="shared" ref="H28" si="11">SUM(H29:H30)</f>
        <v>1.9494000000000001E-2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>
        <v>1.9494000000000001E-2</v>
      </c>
      <c r="G29" s="12"/>
      <c r="H29" s="21">
        <f t="shared" ref="H29:H32" si="12">D29+E29+F29+G29</f>
        <v>1.9494000000000001E-2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2">
        <v>2.2550000000000001E-3</v>
      </c>
      <c r="E31" s="12"/>
      <c r="F31" s="12"/>
      <c r="G31" s="12"/>
      <c r="H31" s="21">
        <f t="shared" si="12"/>
        <v>2.2550000000000001E-3</v>
      </c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9" ht="28.5" customHeight="1">
      <c r="A33" s="22" t="s">
        <v>28</v>
      </c>
      <c r="B33" s="8" t="s">
        <v>29</v>
      </c>
      <c r="C33" s="18"/>
      <c r="D33" s="9">
        <f>SUM(D34:D36)</f>
        <v>3.0379499999999959</v>
      </c>
      <c r="E33" s="9">
        <f t="shared" ref="E33:G33" si="13">SUM(E34:E36)</f>
        <v>-5.0879999999994818E-3</v>
      </c>
      <c r="F33" s="9">
        <f t="shared" si="13"/>
        <v>8.1378620000000108</v>
      </c>
      <c r="G33" s="9">
        <f t="shared" si="13"/>
        <v>9.4337619999999944</v>
      </c>
      <c r="H33" s="23">
        <f t="shared" ref="H33" si="14">SUM(H34:H35)</f>
        <v>18.604979000000004</v>
      </c>
      <c r="I33" s="2"/>
    </row>
    <row r="34" spans="1:9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1.5490149999999971</v>
      </c>
      <c r="E34" s="12">
        <v>-0.34106499999999951</v>
      </c>
      <c r="F34" s="12">
        <v>6.6666080000000107</v>
      </c>
      <c r="G34" s="12">
        <v>2.4434570000000031</v>
      </c>
      <c r="H34" s="21">
        <f t="shared" ref="H34:H37" si="15">D34+E34+F34+G34</f>
        <v>10.318015000000011</v>
      </c>
      <c r="I34" s="2"/>
    </row>
    <row r="35" spans="1:9" ht="33">
      <c r="A35" s="58"/>
      <c r="B35" s="11" t="str">
        <f>$B$10</f>
        <v>Население и прир.к нему категории потребителей</v>
      </c>
      <c r="C35" s="61"/>
      <c r="D35" s="12">
        <v>8.2209999999999783E-3</v>
      </c>
      <c r="E35" s="12">
        <v>0</v>
      </c>
      <c r="F35" s="12">
        <v>1.2884380000000002</v>
      </c>
      <c r="G35" s="12">
        <v>6.9903049999999922</v>
      </c>
      <c r="H35" s="21">
        <f t="shared" si="15"/>
        <v>8.2869639999999922</v>
      </c>
      <c r="I35" s="2"/>
    </row>
    <row r="36" spans="1:9" ht="36" customHeight="1">
      <c r="A36" s="58"/>
      <c r="B36" s="11" t="s">
        <v>23</v>
      </c>
      <c r="C36" s="62"/>
      <c r="D36" s="12">
        <v>1.480713999999999</v>
      </c>
      <c r="E36" s="12">
        <v>0.33597700000000003</v>
      </c>
      <c r="F36" s="12">
        <v>0.18281600000000001</v>
      </c>
      <c r="G36" s="12">
        <v>0</v>
      </c>
      <c r="H36" s="21">
        <f t="shared" si="15"/>
        <v>1.999506999999999</v>
      </c>
      <c r="I36" s="2"/>
    </row>
    <row r="37" spans="1:9" ht="24" customHeight="1">
      <c r="A37" s="59"/>
      <c r="B37" s="11" t="s">
        <v>12</v>
      </c>
      <c r="C37" s="17" t="s">
        <v>10</v>
      </c>
      <c r="D37" s="38">
        <v>0.39507000000000003</v>
      </c>
      <c r="E37" s="12"/>
      <c r="F37" s="12">
        <v>1.2962090000000011</v>
      </c>
      <c r="G37" s="12">
        <v>8.7124000000001089E-2</v>
      </c>
      <c r="H37" s="21">
        <f t="shared" si="15"/>
        <v>1.7784030000000022</v>
      </c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6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6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898"/>
  <sheetViews>
    <sheetView topLeftCell="A13" zoomScale="61" zoomScaleNormal="61" workbookViewId="0">
      <selection activeCell="L35" sqref="L3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9.75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40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98.552269999999993</v>
      </c>
      <c r="E8" s="9">
        <f t="shared" ref="E8:G8" si="0">SUM(E9:E11)</f>
        <v>8.4897219999999987</v>
      </c>
      <c r="F8" s="9">
        <f t="shared" si="0"/>
        <v>88.505292000000011</v>
      </c>
      <c r="G8" s="9">
        <f t="shared" si="0"/>
        <v>114.94424100000001</v>
      </c>
      <c r="H8" s="9">
        <f t="shared" ref="H8" si="1">SUM(H9:H10)</f>
        <v>257.20450199999999</v>
      </c>
      <c r="J8" s="43"/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45.695625999999997</v>
      </c>
      <c r="E9" s="20">
        <f t="shared" ref="E9:G9" si="2">E14+E19+E24+E29+E34</f>
        <v>8.1980550000000001</v>
      </c>
      <c r="F9" s="20">
        <f t="shared" si="2"/>
        <v>83.292714000000004</v>
      </c>
      <c r="G9" s="20">
        <f t="shared" si="2"/>
        <v>33.043208</v>
      </c>
      <c r="H9" s="21">
        <f>D9+E9+F9+G9</f>
        <v>170.229603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0.241864</v>
      </c>
      <c r="E10" s="20">
        <f t="shared" si="3"/>
        <v>1.3542E-2</v>
      </c>
      <c r="F10" s="20">
        <f t="shared" si="3"/>
        <v>4.81846</v>
      </c>
      <c r="G10" s="20">
        <f t="shared" si="3"/>
        <v>81.901032999999998</v>
      </c>
      <c r="H10" s="21">
        <f>D10+E10+F10+G10</f>
        <v>86.974898999999994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52.614780000000003</v>
      </c>
      <c r="E11" s="20">
        <f t="shared" si="3"/>
        <v>0.27812500000000001</v>
      </c>
      <c r="F11" s="20">
        <f t="shared" si="3"/>
        <v>0.39411800000000002</v>
      </c>
      <c r="G11" s="20">
        <f t="shared" si="3"/>
        <v>0</v>
      </c>
      <c r="H11" s="21">
        <f>D11+E11+F11+G11</f>
        <v>53.287023000000005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1.683856</v>
      </c>
      <c r="E12" s="20">
        <f t="shared" si="3"/>
        <v>2.4E-2</v>
      </c>
      <c r="F12" s="20">
        <f t="shared" si="3"/>
        <v>22.109000000000002</v>
      </c>
      <c r="G12" s="20">
        <f t="shared" si="3"/>
        <v>8.1850000000000005</v>
      </c>
      <c r="H12" s="33">
        <f>D12+E12+F12+G12</f>
        <v>32.001856000000004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0.34802099999999997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0.34802099999999997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0.34741699999999998</v>
      </c>
      <c r="E14" s="12"/>
      <c r="F14" s="12"/>
      <c r="G14" s="12"/>
      <c r="H14" s="21">
        <f>D14+E14+F14+G14</f>
        <v>0.34741699999999998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>
        <v>6.0400000000000004E-4</v>
      </c>
      <c r="E15" s="12"/>
      <c r="F15" s="12"/>
      <c r="G15" s="12"/>
      <c r="H15" s="21">
        <f>D15+E15+F15+G15</f>
        <v>6.0400000000000004E-4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>
        <v>0.35346899999999998</v>
      </c>
      <c r="E17" s="12"/>
      <c r="F17" s="12"/>
      <c r="G17" s="12"/>
      <c r="H17" s="21">
        <f>D17+E17+F17+G17</f>
        <v>0.35346899999999998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58.401981000000006</v>
      </c>
      <c r="E18" s="9">
        <f t="shared" ref="E18:G18" si="6">SUM(E19:E21)</f>
        <v>8.2071419999999993</v>
      </c>
      <c r="F18" s="9">
        <f t="shared" si="6"/>
        <v>21.80463</v>
      </c>
      <c r="G18" s="9">
        <f t="shared" si="6"/>
        <v>32.770088999999999</v>
      </c>
      <c r="H18" s="23">
        <f t="shared" ref="H18" si="7">SUM(H19:H20)</f>
        <v>99.30941700000001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36.291839000000003</v>
      </c>
      <c r="E19" s="12">
        <v>8.1936</v>
      </c>
      <c r="F19" s="12">
        <v>20.997623000000001</v>
      </c>
      <c r="G19" s="12">
        <v>9.6188339999999997</v>
      </c>
      <c r="H19" s="21">
        <f>D19+E19+F19+G19</f>
        <v>75.101896000000011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0.23571700000000001</v>
      </c>
      <c r="E20" s="12">
        <v>1.3542E-2</v>
      </c>
      <c r="F20" s="12">
        <v>0.80700700000000003</v>
      </c>
      <c r="G20" s="12">
        <v>23.151254999999999</v>
      </c>
      <c r="H20" s="21">
        <f>D20+E20+F20+G20</f>
        <v>24.207521</v>
      </c>
      <c r="K20" s="10"/>
    </row>
    <row r="21" spans="1:13" ht="30.75" customHeight="1">
      <c r="A21" s="58"/>
      <c r="B21" s="11" t="s">
        <v>23</v>
      </c>
      <c r="C21" s="62"/>
      <c r="D21" s="12">
        <v>21.874424999999999</v>
      </c>
      <c r="E21" s="12"/>
      <c r="F21" s="12"/>
      <c r="G21" s="12"/>
      <c r="H21" s="21">
        <f>D21+E21+F21+G21</f>
        <v>21.874424999999999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0.99284499999999998</v>
      </c>
      <c r="E22" s="12">
        <v>2.4E-2</v>
      </c>
      <c r="F22" s="12">
        <v>2.2949999999999999</v>
      </c>
      <c r="G22" s="12">
        <v>0.80700000000000005</v>
      </c>
      <c r="H22" s="21">
        <f>D22+E22+F22+G22</f>
        <v>4.1188450000000003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36.116444999999999</v>
      </c>
      <c r="E23" s="9">
        <f t="shared" ref="E23:G23" si="8">SUM(E24:E26)</f>
        <v>0</v>
      </c>
      <c r="F23" s="9">
        <f t="shared" si="8"/>
        <v>58.637604000000003</v>
      </c>
      <c r="G23" s="9">
        <f t="shared" si="8"/>
        <v>73.457770999999994</v>
      </c>
      <c r="H23" s="23">
        <f t="shared" ref="H23" si="9">SUM(H24:H25)</f>
        <v>139.52961500000001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7.43424</v>
      </c>
      <c r="E24" s="12">
        <v>0</v>
      </c>
      <c r="F24" s="12">
        <v>55.701591000000001</v>
      </c>
      <c r="G24" s="12">
        <v>20.729817000000001</v>
      </c>
      <c r="H24" s="21">
        <f>D24+E24+F24+G24</f>
        <v>83.865648000000007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>
        <v>0</v>
      </c>
      <c r="E25" s="12">
        <v>0</v>
      </c>
      <c r="F25" s="12">
        <v>2.936013</v>
      </c>
      <c r="G25" s="12">
        <v>52.727953999999997</v>
      </c>
      <c r="H25" s="21">
        <f>D25+E25+F25+G25</f>
        <v>55.663967</v>
      </c>
      <c r="K25" s="10"/>
    </row>
    <row r="26" spans="1:13" ht="30.75" customHeight="1">
      <c r="A26" s="58"/>
      <c r="B26" s="11" t="s">
        <v>23</v>
      </c>
      <c r="C26" s="62"/>
      <c r="D26" s="42">
        <v>28.682205</v>
      </c>
      <c r="E26" s="12"/>
      <c r="F26" s="12"/>
      <c r="G26" s="12"/>
      <c r="H26" s="21">
        <f>D26+E26+F26+G26</f>
        <v>28.682205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0.33754200000000001</v>
      </c>
      <c r="E27" s="12"/>
      <c r="F27" s="12">
        <v>18.583193999999999</v>
      </c>
      <c r="G27" s="12">
        <v>7.3019790000000002</v>
      </c>
      <c r="H27" s="21">
        <f>D27+E27+F27+G27</f>
        <v>26.222714999999997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1.8710000000000001E-3</v>
      </c>
      <c r="E28" s="9">
        <f t="shared" ref="E28:G28" si="10">SUM(E29:E31)</f>
        <v>0</v>
      </c>
      <c r="F28" s="9">
        <f t="shared" si="10"/>
        <v>0.16173999999999999</v>
      </c>
      <c r="G28" s="9">
        <f t="shared" si="10"/>
        <v>0</v>
      </c>
      <c r="H28" s="23">
        <f t="shared" ref="H28" si="11">SUM(H29:H30)</f>
        <v>0.16173999999999999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>
        <v>0.16173999999999999</v>
      </c>
      <c r="G29" s="12"/>
      <c r="H29" s="21">
        <f t="shared" ref="H29:H32" si="12">D29+E29+F29+G29</f>
        <v>0.16173999999999999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2">
        <v>1.8710000000000001E-3</v>
      </c>
      <c r="E31" s="12"/>
      <c r="F31" s="12"/>
      <c r="G31" s="12"/>
      <c r="H31" s="21">
        <f t="shared" si="12"/>
        <v>1.8710000000000001E-3</v>
      </c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3.6839519999999952</v>
      </c>
      <c r="E33" s="9">
        <f t="shared" ref="E33:G33" si="13">SUM(E34:E36)</f>
        <v>0.28258000000000011</v>
      </c>
      <c r="F33" s="9">
        <f t="shared" si="13"/>
        <v>7.9013180000000114</v>
      </c>
      <c r="G33" s="9">
        <f t="shared" si="13"/>
        <v>8.7163809999999948</v>
      </c>
      <c r="H33" s="23">
        <f t="shared" ref="H33" si="14">SUM(H34:H35)</f>
        <v>17.855708999999997</v>
      </c>
      <c r="I33" s="2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1.6221299999999914</v>
      </c>
      <c r="E34" s="12">
        <v>4.4550000000000978E-3</v>
      </c>
      <c r="F34" s="12">
        <v>6.4317600000000112</v>
      </c>
      <c r="G34" s="12">
        <v>2.6945569999999996</v>
      </c>
      <c r="H34" s="21">
        <f t="shared" ref="H34:H37" si="15">D34+E34+F34+G34</f>
        <v>10.752902000000002</v>
      </c>
      <c r="I34" s="2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>
        <v>5.5429999999999924E-3</v>
      </c>
      <c r="E35" s="12">
        <v>0</v>
      </c>
      <c r="F35" s="12">
        <v>1.07544</v>
      </c>
      <c r="G35" s="12">
        <v>6.0218239999999952</v>
      </c>
      <c r="H35" s="21">
        <f t="shared" si="15"/>
        <v>7.102806999999995</v>
      </c>
      <c r="I35" s="2"/>
    </row>
    <row r="36" spans="1:13" ht="36" customHeight="1">
      <c r="A36" s="58"/>
      <c r="B36" s="11" t="s">
        <v>23</v>
      </c>
      <c r="C36" s="62"/>
      <c r="D36" s="12">
        <v>2.0562790000000035</v>
      </c>
      <c r="E36" s="12">
        <v>0.27812500000000001</v>
      </c>
      <c r="F36" s="12">
        <v>0.39411800000000002</v>
      </c>
      <c r="G36" s="12">
        <v>0</v>
      </c>
      <c r="H36" s="21">
        <f t="shared" si="15"/>
        <v>2.7285220000000039</v>
      </c>
      <c r="I36" s="2"/>
    </row>
    <row r="37" spans="1:13" ht="30" customHeight="1">
      <c r="A37" s="59"/>
      <c r="B37" s="11" t="s">
        <v>12</v>
      </c>
      <c r="C37" s="17" t="s">
        <v>10</v>
      </c>
      <c r="D37" s="12"/>
      <c r="E37" s="12"/>
      <c r="F37" s="12">
        <v>1.2308060000000012</v>
      </c>
      <c r="G37" s="12">
        <v>7.6021000000000782E-2</v>
      </c>
      <c r="H37" s="21">
        <f t="shared" si="15"/>
        <v>1.306827000000002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6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898"/>
  <sheetViews>
    <sheetView topLeftCell="A10" zoomScale="64" zoomScaleNormal="64" workbookViewId="0">
      <selection activeCell="D15" sqref="D15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1" style="2" bestFit="1" customWidth="1"/>
    <col min="11" max="11" width="20.5" style="2" customWidth="1"/>
    <col min="12" max="12" width="28.375" style="2" customWidth="1"/>
    <col min="13" max="13" width="13.5" style="2" bestFit="1" customWidth="1"/>
    <col min="14" max="14" width="9.125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39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78.212684999999993</v>
      </c>
      <c r="E8" s="9">
        <f t="shared" ref="E8:G8" si="0">SUM(E9:E11)</f>
        <v>7.0146350000000002</v>
      </c>
      <c r="F8" s="9">
        <f t="shared" si="0"/>
        <v>78.376044000000007</v>
      </c>
      <c r="G8" s="9">
        <f t="shared" si="0"/>
        <v>109.31112</v>
      </c>
      <c r="H8" s="23">
        <f t="shared" ref="H8" si="1">SUM(H9:H10)</f>
        <v>236.27193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41.868923000000002</v>
      </c>
      <c r="E9" s="20">
        <f t="shared" ref="E9:G9" si="2">E14+E19+E24+E29+E34</f>
        <v>6.6486140000000002</v>
      </c>
      <c r="F9" s="20">
        <f t="shared" si="2"/>
        <v>73.869483000000002</v>
      </c>
      <c r="G9" s="20">
        <f t="shared" si="2"/>
        <v>30.09149</v>
      </c>
      <c r="H9" s="21">
        <f>D9+E9+F9+G9</f>
        <v>152.47851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0.22290199999999999</v>
      </c>
      <c r="E10" s="20">
        <f t="shared" si="3"/>
        <v>2.0886999999999999E-2</v>
      </c>
      <c r="F10" s="20">
        <f t="shared" si="3"/>
        <v>4.330298</v>
      </c>
      <c r="G10" s="20">
        <f t="shared" si="3"/>
        <v>79.219333000000006</v>
      </c>
      <c r="H10" s="21">
        <f>D10+E10+F10+G10</f>
        <v>83.793420000000012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36.12086</v>
      </c>
      <c r="E11" s="20">
        <f t="shared" si="3"/>
        <v>0.345134</v>
      </c>
      <c r="F11" s="20">
        <f t="shared" si="3"/>
        <v>0.176263</v>
      </c>
      <c r="G11" s="20">
        <f t="shared" si="3"/>
        <v>2.9700000000000001E-4</v>
      </c>
      <c r="H11" s="21">
        <f>D11+E11+F11+G11</f>
        <v>36.642554000000004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1.4875780000000001</v>
      </c>
      <c r="E12" s="20">
        <f t="shared" si="3"/>
        <v>2.4274E-2</v>
      </c>
      <c r="F12" s="20">
        <f t="shared" si="3"/>
        <v>21.210999999999999</v>
      </c>
      <c r="G12" s="20">
        <f t="shared" si="3"/>
        <v>7.9770000000000003</v>
      </c>
      <c r="H12" s="33">
        <f>D12+E12+F12+G12</f>
        <v>30.699852</v>
      </c>
      <c r="J12" s="38"/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0.246113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0.246113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0.24564</v>
      </c>
      <c r="E14" s="12"/>
      <c r="F14" s="12"/>
      <c r="G14" s="12"/>
      <c r="H14" s="21">
        <f>D14+E14+F14+G14</f>
        <v>0.24564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40">
        <v>4.73E-4</v>
      </c>
      <c r="E15" s="12"/>
      <c r="F15" s="12"/>
      <c r="G15" s="12"/>
      <c r="H15" s="21">
        <f>D15+E15+F15+G15</f>
        <v>4.73E-4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>
        <v>0.249</v>
      </c>
      <c r="E17" s="12"/>
      <c r="F17" s="12"/>
      <c r="G17" s="12"/>
      <c r="H17" s="21">
        <f>D17+E17+F17+G17</f>
        <v>0.249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49.169576000000006</v>
      </c>
      <c r="E18" s="9">
        <f t="shared" ref="E18:G18" si="6">SUM(E19:E21)</f>
        <v>6.6573709999999995</v>
      </c>
      <c r="F18" s="9">
        <f t="shared" si="6"/>
        <v>18.832424000000003</v>
      </c>
      <c r="G18" s="9">
        <f t="shared" si="6"/>
        <v>29.564400999999997</v>
      </c>
      <c r="H18" s="23">
        <f t="shared" ref="H18" si="7">SUM(H19:H20)</f>
        <v>88.898474000000007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33.622266000000003</v>
      </c>
      <c r="E19" s="12">
        <v>6.6443919999999999</v>
      </c>
      <c r="F19" s="12">
        <v>18.132750000000001</v>
      </c>
      <c r="G19" s="12">
        <v>8.3222199999999997</v>
      </c>
      <c r="H19" s="21">
        <f>D19+E19+F19+G19</f>
        <v>66.72162800000001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0.22201199999999999</v>
      </c>
      <c r="E20" s="12">
        <v>1.2978999999999999E-2</v>
      </c>
      <c r="F20" s="12">
        <v>0.69967400000000002</v>
      </c>
      <c r="G20" s="12">
        <v>21.242180999999999</v>
      </c>
      <c r="H20" s="21">
        <f>D20+E20+F20+G20</f>
        <v>22.176845999999998</v>
      </c>
      <c r="K20" s="10"/>
    </row>
    <row r="21" spans="1:13" ht="30.75" customHeight="1">
      <c r="A21" s="58"/>
      <c r="B21" s="11" t="s">
        <v>23</v>
      </c>
      <c r="C21" s="62"/>
      <c r="D21" s="12">
        <v>15.325298</v>
      </c>
      <c r="E21" s="12"/>
      <c r="F21" s="12"/>
      <c r="G21" s="12"/>
      <c r="H21" s="21">
        <f>D21+E21+F21+G21</f>
        <v>15.325298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0.93255999999999994</v>
      </c>
      <c r="E22" s="12">
        <v>2.4274E-2</v>
      </c>
      <c r="F22" s="12">
        <v>2.15</v>
      </c>
      <c r="G22" s="12">
        <v>0.79300000000000004</v>
      </c>
      <c r="H22" s="21">
        <f>D22+E22+F22+G22</f>
        <v>3.8998340000000002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25.756008999999999</v>
      </c>
      <c r="E23" s="9">
        <f t="shared" ref="E23:G23" si="8">SUM(E24:E26)</f>
        <v>4.2220000000000001E-3</v>
      </c>
      <c r="F23" s="9">
        <f t="shared" si="8"/>
        <v>52.497471000000004</v>
      </c>
      <c r="G23" s="9">
        <f t="shared" si="8"/>
        <v>71.287403999999995</v>
      </c>
      <c r="H23" s="23">
        <f t="shared" ref="H23" si="9">SUM(H24:H25)</f>
        <v>130.23407399999999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6.4449769999999997</v>
      </c>
      <c r="E24" s="12">
        <v>4.2220000000000001E-3</v>
      </c>
      <c r="F24" s="12">
        <v>49.814813000000001</v>
      </c>
      <c r="G24" s="12">
        <v>19.382315999999999</v>
      </c>
      <c r="H24" s="21">
        <f>D24+E24+F24+G24</f>
        <v>75.646327999999997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>
        <v>2.682658</v>
      </c>
      <c r="G25" s="12">
        <v>51.905087999999999</v>
      </c>
      <c r="H25" s="21">
        <f>D25+E25+F25+G25</f>
        <v>54.587745999999996</v>
      </c>
      <c r="K25" s="10"/>
    </row>
    <row r="26" spans="1:13" ht="30.75" customHeight="1">
      <c r="A26" s="58"/>
      <c r="B26" s="11" t="s">
        <v>23</v>
      </c>
      <c r="C26" s="62"/>
      <c r="D26" s="12">
        <v>19.311032000000001</v>
      </c>
      <c r="E26" s="12"/>
      <c r="F26" s="12"/>
      <c r="G26" s="12"/>
      <c r="H26" s="21">
        <f>D26+E26+F26+G26</f>
        <v>19.311032000000001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0.30601800000000001</v>
      </c>
      <c r="E27" s="12">
        <v>0</v>
      </c>
      <c r="F27" s="12">
        <v>17.959334999999999</v>
      </c>
      <c r="G27" s="12">
        <v>7.1074989999999998</v>
      </c>
      <c r="H27" s="21">
        <f>D27+E27+F27+G27</f>
        <v>25.372852000000002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1.6299999999999999E-3</v>
      </c>
      <c r="E28" s="9">
        <f t="shared" ref="E28:G28" si="10">SUM(E29:E31)</f>
        <v>0</v>
      </c>
      <c r="F28" s="9">
        <f t="shared" si="10"/>
        <v>1.4086E-2</v>
      </c>
      <c r="G28" s="9">
        <f t="shared" si="10"/>
        <v>0</v>
      </c>
      <c r="H28" s="23">
        <f t="shared" ref="H28" si="11">SUM(H29:H30)</f>
        <v>1.4086E-2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>
        <v>1.4086E-2</v>
      </c>
      <c r="G29" s="12"/>
      <c r="H29" s="21">
        <f t="shared" ref="H29:H32" si="12">D29+E29+F29+G29</f>
        <v>1.4086E-2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0">
        <v>1.6299999999999999E-3</v>
      </c>
      <c r="E31" s="12"/>
      <c r="F31" s="12"/>
      <c r="G31" s="12"/>
      <c r="H31" s="21">
        <f t="shared" si="12"/>
        <v>1.6299999999999999E-3</v>
      </c>
    </row>
    <row r="32" spans="1:13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</row>
    <row r="33" spans="1:14" ht="28.5" customHeight="1">
      <c r="A33" s="22" t="s">
        <v>28</v>
      </c>
      <c r="B33" s="8" t="s">
        <v>29</v>
      </c>
      <c r="C33" s="18"/>
      <c r="D33" s="9">
        <f>SUM(D34:D36)</f>
        <v>3.0393569999999968</v>
      </c>
      <c r="E33" s="9">
        <f t="shared" ref="E33:G33" si="13">SUM(E34:E36)</f>
        <v>0.35304200000000002</v>
      </c>
      <c r="F33" s="9">
        <f t="shared" si="13"/>
        <v>7.0320629999999937</v>
      </c>
      <c r="G33" s="9">
        <f t="shared" si="13"/>
        <v>8.4593150000000144</v>
      </c>
      <c r="H33" s="23">
        <f t="shared" ref="H33" si="14">SUM(H34:H35)</f>
        <v>16.879183000000005</v>
      </c>
      <c r="I33" s="2"/>
    </row>
    <row r="34" spans="1:14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1.5560399999999959</v>
      </c>
      <c r="E34" s="12">
        <v>0</v>
      </c>
      <c r="F34" s="12">
        <v>5.907833999999994</v>
      </c>
      <c r="G34" s="12">
        <v>2.3869540000000029</v>
      </c>
      <c r="H34" s="21">
        <f t="shared" ref="H34:H37" si="15">D34+E34+F34+G34</f>
        <v>9.8508279999999928</v>
      </c>
      <c r="I34" s="2"/>
    </row>
    <row r="35" spans="1:14" ht="33">
      <c r="A35" s="58"/>
      <c r="B35" s="11" t="str">
        <f>$B$10</f>
        <v>Население и прир.к нему категории потребителей</v>
      </c>
      <c r="C35" s="61"/>
      <c r="D35" s="12">
        <v>4.170000000000007E-4</v>
      </c>
      <c r="E35" s="12">
        <v>7.9080000000000001E-3</v>
      </c>
      <c r="F35" s="12">
        <v>0.94796600000000009</v>
      </c>
      <c r="G35" s="12">
        <v>6.0720640000000117</v>
      </c>
      <c r="H35" s="21">
        <f t="shared" si="15"/>
        <v>7.0283550000000119</v>
      </c>
      <c r="I35" s="2"/>
    </row>
    <row r="36" spans="1:14" ht="36" customHeight="1">
      <c r="A36" s="58"/>
      <c r="B36" s="11" t="s">
        <v>23</v>
      </c>
      <c r="C36" s="62"/>
      <c r="D36" s="10">
        <v>1.4829000000000008</v>
      </c>
      <c r="E36" s="12">
        <v>0.345134</v>
      </c>
      <c r="F36" s="12">
        <v>0.176263</v>
      </c>
      <c r="G36" s="12">
        <v>2.9700000000000001E-4</v>
      </c>
      <c r="H36" s="21">
        <f t="shared" si="15"/>
        <v>2.0045940000000009</v>
      </c>
      <c r="I36" s="2"/>
    </row>
    <row r="37" spans="1:14" ht="35.25" customHeight="1">
      <c r="A37" s="59"/>
      <c r="B37" s="11" t="s">
        <v>12</v>
      </c>
      <c r="C37" s="17" t="s">
        <v>10</v>
      </c>
      <c r="D37" s="12">
        <v>0</v>
      </c>
      <c r="E37" s="12">
        <v>0</v>
      </c>
      <c r="F37" s="12">
        <v>1.1016650000000006</v>
      </c>
      <c r="G37" s="12">
        <v>7.6501000000000374E-2</v>
      </c>
      <c r="H37" s="21">
        <f t="shared" si="15"/>
        <v>1.1781660000000009</v>
      </c>
      <c r="I37" s="2"/>
      <c r="J37" s="38"/>
      <c r="K37" s="38"/>
      <c r="L37" s="38"/>
      <c r="M37" s="38"/>
      <c r="N37" s="38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M898"/>
  <sheetViews>
    <sheetView topLeftCell="A10" zoomScale="59" zoomScaleNormal="59" workbookViewId="0">
      <selection activeCell="L26" sqref="L26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38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61.777151000000003</v>
      </c>
      <c r="E8" s="9">
        <f t="shared" ref="E8:G8" si="0">SUM(E9:E11)</f>
        <v>5.9690400000000006</v>
      </c>
      <c r="F8" s="9">
        <f t="shared" si="0"/>
        <v>70.733035999999998</v>
      </c>
      <c r="G8" s="9">
        <f t="shared" si="0"/>
        <v>102.852003</v>
      </c>
      <c r="H8" s="23">
        <f t="shared" ref="H8" si="1">SUM(H9:H10)</f>
        <v>212.48739399999999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33.111732000000003</v>
      </c>
      <c r="E9" s="20">
        <f t="shared" ref="E9:G9" si="2">E14+E19+E24+E29+E34</f>
        <v>5.6686610000000002</v>
      </c>
      <c r="F9" s="20">
        <f t="shared" si="2"/>
        <v>66.465119999999999</v>
      </c>
      <c r="G9" s="20">
        <f t="shared" si="2"/>
        <v>24.439758000000001</v>
      </c>
      <c r="H9" s="21">
        <f>D9+E9+F9+G9</f>
        <v>129.685271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0.20535</v>
      </c>
      <c r="E10" s="20">
        <f t="shared" si="3"/>
        <v>1.984E-2</v>
      </c>
      <c r="F10" s="20">
        <f t="shared" si="3"/>
        <v>4.1647879999999997</v>
      </c>
      <c r="G10" s="20">
        <f t="shared" si="3"/>
        <v>78.412144999999995</v>
      </c>
      <c r="H10" s="21">
        <f>D10+E10+F10+G10</f>
        <v>82.802122999999995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28.460069000000001</v>
      </c>
      <c r="E11" s="20">
        <f t="shared" si="3"/>
        <v>0.28053899999999998</v>
      </c>
      <c r="F11" s="20">
        <f t="shared" si="3"/>
        <v>0.103128</v>
      </c>
      <c r="G11" s="20">
        <f t="shared" si="3"/>
        <v>1E-4</v>
      </c>
      <c r="H11" s="21">
        <f>D11+E11+F11+G11</f>
        <v>28.843836000000003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1.2253780000000001</v>
      </c>
      <c r="E12" s="20">
        <f t="shared" si="3"/>
        <v>2.6742999999999999E-2</v>
      </c>
      <c r="F12" s="20">
        <f t="shared" si="3"/>
        <v>14.420572</v>
      </c>
      <c r="G12" s="20">
        <f t="shared" si="3"/>
        <v>3.9725160000000002</v>
      </c>
      <c r="H12" s="33">
        <f>D12+E12+F12+G12</f>
        <v>19.645209000000001</v>
      </c>
      <c r="J12" s="44"/>
      <c r="K12" s="45"/>
      <c r="L12" s="44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0.168903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0.168903</v>
      </c>
      <c r="I13" s="24"/>
      <c r="J13" s="44"/>
      <c r="K13" s="45"/>
      <c r="L13" s="44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0.16827800000000001</v>
      </c>
      <c r="E14" s="12">
        <v>0</v>
      </c>
      <c r="F14" s="12">
        <v>0</v>
      </c>
      <c r="G14" s="12">
        <v>0</v>
      </c>
      <c r="H14" s="21">
        <f>D14+E14+F14+G14</f>
        <v>0.16827800000000001</v>
      </c>
      <c r="J14" s="46"/>
      <c r="K14" s="45"/>
      <c r="L14" s="44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40">
        <v>6.2500000000000001E-4</v>
      </c>
      <c r="E15" s="12">
        <v>0</v>
      </c>
      <c r="F15" s="12">
        <v>0</v>
      </c>
      <c r="G15" s="12">
        <v>0</v>
      </c>
      <c r="H15" s="21">
        <f>D15+E15+F15+G15</f>
        <v>6.2500000000000001E-4</v>
      </c>
      <c r="J15" s="44"/>
      <c r="K15" s="45"/>
      <c r="L15" s="44"/>
    </row>
    <row r="16" spans="1:13" s="35" customFormat="1" ht="30.75" customHeight="1">
      <c r="A16" s="58"/>
      <c r="B16" s="11" t="s">
        <v>23</v>
      </c>
      <c r="C16" s="62"/>
      <c r="D16" s="12"/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J16" s="47"/>
      <c r="K16" s="48"/>
      <c r="L16" s="47"/>
    </row>
    <row r="17" spans="1:13" ht="30.75" customHeight="1" outlineLevel="1">
      <c r="A17" s="59"/>
      <c r="B17" s="11" t="s">
        <v>12</v>
      </c>
      <c r="C17" s="37" t="s">
        <v>10</v>
      </c>
      <c r="D17" s="12">
        <v>0.182895</v>
      </c>
      <c r="E17" s="12">
        <v>0</v>
      </c>
      <c r="F17" s="12">
        <v>0</v>
      </c>
      <c r="G17" s="12">
        <v>0</v>
      </c>
      <c r="H17" s="21">
        <f>D17+E17+F17+G17</f>
        <v>0.182895</v>
      </c>
      <c r="J17" s="44"/>
      <c r="K17" s="45"/>
      <c r="L17" s="44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29.106186999999998</v>
      </c>
      <c r="E18" s="9">
        <f t="shared" ref="E18:G18" si="6">SUM(E19:E21)</f>
        <v>5.6857190000000006</v>
      </c>
      <c r="F18" s="9">
        <f t="shared" si="6"/>
        <v>16.809224</v>
      </c>
      <c r="G18" s="9">
        <f t="shared" si="6"/>
        <v>27.75553</v>
      </c>
      <c r="H18" s="23">
        <f t="shared" ref="H18" si="7">SUM(H19:H20)</f>
        <v>66.614822000000004</v>
      </c>
      <c r="I18" s="24"/>
      <c r="J18" s="44"/>
      <c r="K18" s="45"/>
      <c r="L18" s="44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16.164266000000001</v>
      </c>
      <c r="E19" s="12">
        <v>5.6658790000000003</v>
      </c>
      <c r="F19" s="12">
        <v>16.146159000000001</v>
      </c>
      <c r="G19" s="12">
        <v>6.6277799999999996</v>
      </c>
      <c r="H19" s="21">
        <f>D19+E19+F19+G19</f>
        <v>44.604084</v>
      </c>
      <c r="J19" s="44"/>
      <c r="K19" s="45"/>
      <c r="L19" s="44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0.20008300000000001</v>
      </c>
      <c r="E20" s="12">
        <v>1.984E-2</v>
      </c>
      <c r="F20" s="12">
        <v>0.66306500000000002</v>
      </c>
      <c r="G20" s="12">
        <v>21.127749999999999</v>
      </c>
      <c r="H20" s="21">
        <f>D20+E20+F20+G20</f>
        <v>22.010738</v>
      </c>
      <c r="J20" s="44"/>
      <c r="K20" s="45"/>
      <c r="L20" s="44"/>
    </row>
    <row r="21" spans="1:13" ht="30.75" customHeight="1">
      <c r="A21" s="58"/>
      <c r="B21" s="11" t="s">
        <v>23</v>
      </c>
      <c r="C21" s="62"/>
      <c r="D21" s="12">
        <v>12.741838</v>
      </c>
      <c r="E21" s="12"/>
      <c r="F21" s="12"/>
      <c r="G21" s="12"/>
      <c r="H21" s="21">
        <f>D21+E21+F21+G21</f>
        <v>12.741838</v>
      </c>
      <c r="J21" s="44"/>
      <c r="K21" s="45"/>
      <c r="L21" s="44"/>
    </row>
    <row r="22" spans="1:13" ht="30.75" customHeight="1" outlineLevel="1">
      <c r="A22" s="59"/>
      <c r="B22" s="11" t="s">
        <v>12</v>
      </c>
      <c r="C22" s="37" t="s">
        <v>10</v>
      </c>
      <c r="D22" s="12">
        <v>0.90294399999999997</v>
      </c>
      <c r="E22" s="12">
        <v>2.6742999999999999E-2</v>
      </c>
      <c r="F22" s="12">
        <v>1.6708069999999999</v>
      </c>
      <c r="G22" s="12">
        <v>0.39100000000000001</v>
      </c>
      <c r="H22" s="21">
        <f>D22+E22+F22+G22</f>
        <v>2.9914939999999999</v>
      </c>
      <c r="J22" s="49"/>
      <c r="K22" s="50"/>
      <c r="L22" s="50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20.27494102</v>
      </c>
      <c r="E23" s="9">
        <f t="shared" ref="E23:G23" si="8">SUM(E24:E26)</f>
        <v>2.7820000000000002E-3</v>
      </c>
      <c r="F23" s="9">
        <f t="shared" si="8"/>
        <v>47.478850000000001</v>
      </c>
      <c r="G23" s="9">
        <f t="shared" si="8"/>
        <v>67.132830999999996</v>
      </c>
      <c r="H23" s="23">
        <f t="shared" ref="H23" si="9">SUM(H24:H25)</f>
        <v>120.515484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5.9010210000000001</v>
      </c>
      <c r="E24" s="12">
        <v>2.7820000000000002E-3</v>
      </c>
      <c r="F24" s="12">
        <v>44.964632000000002</v>
      </c>
      <c r="G24" s="12">
        <v>15.700514999999999</v>
      </c>
      <c r="H24" s="21">
        <f>D24+E24+F24+G24</f>
        <v>66.568950000000001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>
        <v>0</v>
      </c>
      <c r="E25" s="12">
        <v>0</v>
      </c>
      <c r="F25" s="12">
        <v>2.5142180000000001</v>
      </c>
      <c r="G25" s="12">
        <v>51.432316</v>
      </c>
      <c r="H25" s="21">
        <f>D25+E25+F25+G25</f>
        <v>53.946534</v>
      </c>
      <c r="K25" s="10"/>
    </row>
    <row r="26" spans="1:13" ht="30.75" customHeight="1">
      <c r="A26" s="58"/>
      <c r="B26" s="11" t="s">
        <v>23</v>
      </c>
      <c r="C26" s="62"/>
      <c r="D26" s="12">
        <v>14.37392002</v>
      </c>
      <c r="E26" s="12">
        <v>0</v>
      </c>
      <c r="F26" s="12">
        <v>0</v>
      </c>
      <c r="G26" s="12">
        <v>0</v>
      </c>
      <c r="H26" s="21">
        <f>D26+E26+F26+G26</f>
        <v>14.37392002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0.139539</v>
      </c>
      <c r="E27" s="12"/>
      <c r="F27" s="12">
        <v>11.976545</v>
      </c>
      <c r="G27" s="12">
        <v>3.510926</v>
      </c>
      <c r="H27" s="21">
        <f>D27+E27+F27+G27</f>
        <v>15.627009999999999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2" si="12">D29+E29+F29+G29</f>
        <v>0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</row>
    <row r="32" spans="1:13" ht="30.75" customHeight="1">
      <c r="A32" s="59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12.227119980000001</v>
      </c>
      <c r="E33" s="9">
        <f t="shared" ref="E33:G33" si="13">SUM(E34:E36)</f>
        <v>0.28053899999999998</v>
      </c>
      <c r="F33" s="9">
        <f t="shared" si="13"/>
        <v>6.4449619999999923</v>
      </c>
      <c r="G33" s="9">
        <f t="shared" si="13"/>
        <v>7.963641999999993</v>
      </c>
      <c r="H33" s="23">
        <f t="shared" ref="H33" si="14">SUM(H34:H35)</f>
        <v>25.188184999999987</v>
      </c>
      <c r="I33" s="2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10.878167000000001</v>
      </c>
      <c r="E34" s="12">
        <v>0</v>
      </c>
      <c r="F34" s="12">
        <v>5.3543289999999928</v>
      </c>
      <c r="G34" s="12">
        <v>2.1114630000000041</v>
      </c>
      <c r="H34" s="21">
        <f t="shared" ref="H34:H37" si="15">D34+E34+F34+G34</f>
        <v>18.343958999999998</v>
      </c>
      <c r="I34" s="2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>
        <v>4.6420000000000072E-3</v>
      </c>
      <c r="E35" s="12">
        <v>0</v>
      </c>
      <c r="F35" s="12">
        <v>0.98750499999999963</v>
      </c>
      <c r="G35" s="12">
        <v>5.8520789999999892</v>
      </c>
      <c r="H35" s="21">
        <f t="shared" si="15"/>
        <v>6.8442259999999884</v>
      </c>
      <c r="I35" s="2"/>
    </row>
    <row r="36" spans="1:13" ht="36" customHeight="1">
      <c r="A36" s="58"/>
      <c r="B36" s="11" t="s">
        <v>23</v>
      </c>
      <c r="C36" s="62"/>
      <c r="D36" s="12">
        <v>1.3443109799999995</v>
      </c>
      <c r="E36" s="12">
        <v>0.28053899999999998</v>
      </c>
      <c r="F36" s="12">
        <v>0.103128</v>
      </c>
      <c r="G36" s="12">
        <v>1E-4</v>
      </c>
      <c r="H36" s="21">
        <f t="shared" si="15"/>
        <v>1.7280779799999995</v>
      </c>
      <c r="I36" s="2"/>
    </row>
    <row r="37" spans="1:13" ht="31.5" customHeight="1">
      <c r="A37" s="59"/>
      <c r="B37" s="11" t="s">
        <v>12</v>
      </c>
      <c r="C37" s="17" t="s">
        <v>10</v>
      </c>
      <c r="D37" s="12">
        <v>0</v>
      </c>
      <c r="E37" s="12">
        <v>0</v>
      </c>
      <c r="F37" s="12">
        <v>0.77322000000000024</v>
      </c>
      <c r="G37" s="12">
        <v>7.0590000000000153E-2</v>
      </c>
      <c r="H37" s="21">
        <f t="shared" si="15"/>
        <v>0.84381000000000039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M898"/>
  <sheetViews>
    <sheetView topLeftCell="A10" zoomScale="60" zoomScaleNormal="60" workbookViewId="0">
      <selection activeCell="L38" sqref="L38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4.2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37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61.692282999999996</v>
      </c>
      <c r="E8" s="9">
        <f t="shared" ref="E8:G8" si="0">SUM(E9:E11)</f>
        <v>6.0595100000000004</v>
      </c>
      <c r="F8" s="9">
        <f t="shared" si="0"/>
        <v>69.247681</v>
      </c>
      <c r="G8" s="9">
        <f t="shared" si="0"/>
        <v>97.0137</v>
      </c>
      <c r="H8" s="23">
        <f t="shared" ref="H8" si="1">SUM(H9:H10)</f>
        <v>210.64943599999998</v>
      </c>
      <c r="J8" s="43"/>
      <c r="K8" s="10"/>
      <c r="L8" s="43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38.473982999999997</v>
      </c>
      <c r="E9" s="20">
        <f t="shared" ref="E9:G9" si="2">E14+E19+E24+E29+E34</f>
        <v>5.8335020000000002</v>
      </c>
      <c r="F9" s="20">
        <f t="shared" si="2"/>
        <v>65.229384999999994</v>
      </c>
      <c r="G9" s="20">
        <f t="shared" si="2"/>
        <v>24.048182000000001</v>
      </c>
      <c r="H9" s="21">
        <f>D9+E9+F9+G9</f>
        <v>133.58505199999999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>D15+D20+D25+D30+D35</f>
        <v>0.20025499999999999</v>
      </c>
      <c r="E10" s="20">
        <f t="shared" ref="D10:G12" si="3">E15+E20+E25+E30+E35</f>
        <v>1.6885000000000001E-2</v>
      </c>
      <c r="F10" s="20">
        <f t="shared" si="3"/>
        <v>3.8817260000000071</v>
      </c>
      <c r="G10" s="20">
        <f t="shared" si="3"/>
        <v>72.965518000000003</v>
      </c>
      <c r="H10" s="21">
        <f>D10+E10+F10+G10</f>
        <v>77.064384000000004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>D16+D21+D26+D31+D36</f>
        <v>23.018045000000001</v>
      </c>
      <c r="E11" s="20">
        <f>E16+E21+E26+E31+E36</f>
        <v>0.209123</v>
      </c>
      <c r="F11" s="20">
        <f t="shared" si="3"/>
        <v>0.13657</v>
      </c>
      <c r="G11" s="20">
        <f t="shared" si="3"/>
        <v>0</v>
      </c>
      <c r="H11" s="21">
        <f>D11+E11+F11+G11</f>
        <v>23.363738000000001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1.2036980000000002</v>
      </c>
      <c r="E12" s="20">
        <f>E17+E22+E27+E32+E37</f>
        <v>3.2763E-2</v>
      </c>
      <c r="F12" s="20">
        <f t="shared" si="3"/>
        <v>13.328617999999999</v>
      </c>
      <c r="G12" s="20">
        <f t="shared" si="3"/>
        <v>3.1339589999999999</v>
      </c>
      <c r="H12" s="33">
        <f>D12+E12+F12+G12</f>
        <v>17.699037999999998</v>
      </c>
      <c r="K12" s="10">
        <v>0</v>
      </c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0.14284999999999998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0.14284999999999998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0.14233299999999999</v>
      </c>
      <c r="E14" s="12">
        <v>0</v>
      </c>
      <c r="F14" s="12">
        <v>0</v>
      </c>
      <c r="G14" s="12">
        <v>0</v>
      </c>
      <c r="H14" s="21">
        <f>D14+E14+F14+G14</f>
        <v>0.14233299999999999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>
        <v>5.1699999999999999E-4</v>
      </c>
      <c r="E15" s="12">
        <v>0</v>
      </c>
      <c r="F15" s="12">
        <v>0</v>
      </c>
      <c r="G15" s="12">
        <v>0</v>
      </c>
      <c r="H15" s="21">
        <f>D15+E15+F15+G15</f>
        <v>5.1699999999999999E-4</v>
      </c>
      <c r="K15" s="10"/>
    </row>
    <row r="16" spans="1:13" s="35" customFormat="1" ht="30.75" customHeight="1">
      <c r="A16" s="58"/>
      <c r="B16" s="11" t="s">
        <v>23</v>
      </c>
      <c r="C16" s="62"/>
      <c r="D16" s="12">
        <v>0</v>
      </c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>
        <v>0.20100000000000001</v>
      </c>
      <c r="E17" s="12">
        <v>0</v>
      </c>
      <c r="F17" s="12">
        <v>0</v>
      </c>
      <c r="G17" s="12">
        <v>0</v>
      </c>
      <c r="H17" s="21">
        <f>D17+E17+F17+G17</f>
        <v>0.20100000000000001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41.972011999999999</v>
      </c>
      <c r="E18" s="9">
        <f t="shared" ref="E18:G18" si="6">SUM(E19:E21)</f>
        <v>5.8474149999999998</v>
      </c>
      <c r="F18" s="9">
        <f t="shared" si="6"/>
        <v>16.552666000000009</v>
      </c>
      <c r="G18" s="9">
        <f t="shared" si="6"/>
        <v>25.671832999999999</v>
      </c>
      <c r="H18" s="23">
        <f t="shared" ref="H18" si="7">SUM(H19:H20)</f>
        <v>78.891565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30.623252000000001</v>
      </c>
      <c r="E19" s="12">
        <v>5.830527</v>
      </c>
      <c r="F19" s="12">
        <v>15.889815</v>
      </c>
      <c r="G19" s="12">
        <v>6.4643329999999999</v>
      </c>
      <c r="H19" s="21">
        <f>D19+E19+F19+G19</f>
        <v>58.807926999999992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0.19639899999999999</v>
      </c>
      <c r="E20" s="12">
        <v>1.6888E-2</v>
      </c>
      <c r="F20" s="12">
        <v>0.66285100000000696</v>
      </c>
      <c r="G20" s="12">
        <v>19.2075</v>
      </c>
      <c r="H20" s="21">
        <f>D20+E20+F20+G20</f>
        <v>20.083638000000008</v>
      </c>
      <c r="K20" s="10"/>
    </row>
    <row r="21" spans="1:13" ht="30.75" customHeight="1">
      <c r="A21" s="58"/>
      <c r="B21" s="11" t="s">
        <v>23</v>
      </c>
      <c r="C21" s="62"/>
      <c r="D21" s="12">
        <v>11.152361000000001</v>
      </c>
      <c r="E21" s="12">
        <v>0</v>
      </c>
      <c r="F21" s="12">
        <v>0</v>
      </c>
      <c r="G21" s="12">
        <v>0</v>
      </c>
      <c r="H21" s="21">
        <f>D21+E21+F21+G21</f>
        <v>11.152361000000001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0.90203400000000011</v>
      </c>
      <c r="E22" s="12">
        <v>3.2763E-2</v>
      </c>
      <c r="F22" s="12">
        <v>1.6123730000000001</v>
      </c>
      <c r="G22" s="12">
        <v>0.39753500000000003</v>
      </c>
      <c r="H22" s="21">
        <f>D22+E22+F22+G22</f>
        <v>2.9447050000000004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16.770501191800001</v>
      </c>
      <c r="E23" s="9">
        <f t="shared" ref="E23:G23" si="8">SUM(E24:E26)</f>
        <v>2.9750000000000002E-3</v>
      </c>
      <c r="F23" s="9">
        <f t="shared" si="8"/>
        <v>46.657973000000005</v>
      </c>
      <c r="G23" s="9">
        <f t="shared" si="8"/>
        <v>63.87773</v>
      </c>
      <c r="H23" s="23">
        <f t="shared" ref="H23" si="9">SUM(H24:H25)</f>
        <v>116.54342600000001</v>
      </c>
      <c r="I23" s="25"/>
      <c r="K23" s="10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6.0047480000000002</v>
      </c>
      <c r="E24" s="12">
        <v>2.9750000000000002E-3</v>
      </c>
      <c r="F24" s="12">
        <v>44.405244000000003</v>
      </c>
      <c r="G24" s="12">
        <v>15.696372</v>
      </c>
      <c r="H24" s="21">
        <f>D24+E24+F24+G24</f>
        <v>66.109339000000006</v>
      </c>
      <c r="K24" s="10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>
        <v>0</v>
      </c>
      <c r="E25" s="12">
        <v>0</v>
      </c>
      <c r="F25" s="12">
        <v>2.252729</v>
      </c>
      <c r="G25" s="12">
        <v>48.181358000000003</v>
      </c>
      <c r="H25" s="21">
        <f>D25+E25+F25+G25</f>
        <v>50.434087000000005</v>
      </c>
      <c r="K25" s="10"/>
    </row>
    <row r="26" spans="1:13" ht="30.75" customHeight="1">
      <c r="A26" s="58"/>
      <c r="B26" s="11" t="s">
        <v>23</v>
      </c>
      <c r="C26" s="62"/>
      <c r="D26" s="12">
        <v>10.7657531918</v>
      </c>
      <c r="E26" s="12">
        <v>0</v>
      </c>
      <c r="F26" s="12">
        <v>0</v>
      </c>
      <c r="G26" s="12">
        <v>0</v>
      </c>
      <c r="H26" s="21">
        <f>D26+E26+F26+G26</f>
        <v>10.7657531918</v>
      </c>
      <c r="K26" s="10"/>
    </row>
    <row r="27" spans="1:13" ht="30.75" customHeight="1" outlineLevel="1">
      <c r="A27" s="59"/>
      <c r="B27" s="11" t="s">
        <v>12</v>
      </c>
      <c r="C27" s="17" t="s">
        <v>10</v>
      </c>
      <c r="D27" s="12">
        <v>0.100664</v>
      </c>
      <c r="E27" s="12">
        <v>0</v>
      </c>
      <c r="F27" s="12">
        <v>10.940693999999999</v>
      </c>
      <c r="G27" s="12">
        <v>2.6540810000000001</v>
      </c>
      <c r="H27" s="21">
        <f>D27+E27+F27+G27</f>
        <v>13.695438999999999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7" si="12">D29+E29+F29+G29</f>
        <v>0</v>
      </c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</row>
    <row r="31" spans="1:13" ht="30.75" customHeight="1">
      <c r="A31" s="58"/>
      <c r="B31" s="11" t="s">
        <v>23</v>
      </c>
      <c r="C31" s="62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</row>
    <row r="32" spans="1:13" ht="30.75" customHeight="1">
      <c r="A32" s="59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</row>
    <row r="33" spans="1:13" ht="28.5" customHeight="1">
      <c r="A33" s="22" t="s">
        <v>28</v>
      </c>
      <c r="B33" s="8" t="s">
        <v>29</v>
      </c>
      <c r="C33" s="18"/>
      <c r="D33" s="9">
        <f>SUM(D34:D36)</f>
        <v>2.806919808199996</v>
      </c>
      <c r="E33" s="9">
        <f t="shared" ref="E33:G33" si="13">SUM(E34:E36)</f>
        <v>0.20912</v>
      </c>
      <c r="F33" s="9">
        <f t="shared" si="13"/>
        <v>6.0370419999999916</v>
      </c>
      <c r="G33" s="9">
        <f t="shared" si="13"/>
        <v>7.4641370000000045</v>
      </c>
      <c r="H33" s="23">
        <f t="shared" ref="H33" si="14">SUM(H34:H35)</f>
        <v>15.071594999999991</v>
      </c>
      <c r="I33" s="2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1.7036499999999961</v>
      </c>
      <c r="E34" s="12">
        <v>0</v>
      </c>
      <c r="F34" s="12">
        <v>4.9343259999999916</v>
      </c>
      <c r="G34" s="12">
        <v>1.8874770000000005</v>
      </c>
      <c r="H34" s="21">
        <f t="shared" si="12"/>
        <v>8.5254529999999882</v>
      </c>
      <c r="I34" s="2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>
        <v>3.3390000000000086E-3</v>
      </c>
      <c r="E35" s="12">
        <v>-2.9999999999995308E-6</v>
      </c>
      <c r="F35" s="12">
        <v>0.96614600000000017</v>
      </c>
      <c r="G35" s="12">
        <v>5.5766600000000039</v>
      </c>
      <c r="H35" s="21">
        <f t="shared" si="12"/>
        <v>6.5461420000000041</v>
      </c>
      <c r="I35" s="2"/>
    </row>
    <row r="36" spans="1:13" ht="36" customHeight="1">
      <c r="A36" s="58"/>
      <c r="B36" s="11" t="s">
        <v>23</v>
      </c>
      <c r="C36" s="62"/>
      <c r="D36" s="10">
        <v>1.0999308081999999</v>
      </c>
      <c r="E36" s="12">
        <v>0.209123</v>
      </c>
      <c r="F36" s="12">
        <v>0.13657</v>
      </c>
      <c r="G36" s="12">
        <v>0</v>
      </c>
      <c r="H36" s="21">
        <f t="shared" si="12"/>
        <v>1.4456238081999999</v>
      </c>
      <c r="I36" s="2"/>
    </row>
    <row r="37" spans="1:13" ht="30" customHeight="1">
      <c r="A37" s="59"/>
      <c r="B37" s="11" t="s">
        <v>12</v>
      </c>
      <c r="C37" s="17" t="s">
        <v>10</v>
      </c>
      <c r="D37" s="12">
        <v>0</v>
      </c>
      <c r="E37" s="12">
        <v>0</v>
      </c>
      <c r="F37" s="12">
        <v>0.77555100000000077</v>
      </c>
      <c r="G37" s="12">
        <v>8.2342999999999833E-2</v>
      </c>
      <c r="H37" s="21">
        <f t="shared" si="12"/>
        <v>0.8578940000000006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898"/>
  <sheetViews>
    <sheetView topLeftCell="A13" zoomScale="70" zoomScaleNormal="70" zoomScaleSheetLayoutView="64" workbookViewId="0">
      <selection activeCell="D39" sqref="D39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36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71.674117999999993</v>
      </c>
      <c r="E8" s="9">
        <f t="shared" ref="E8:G8" si="0">SUM(E9:E11)</f>
        <v>6.0238170000000002</v>
      </c>
      <c r="F8" s="9">
        <f t="shared" si="0"/>
        <v>71.709927000000008</v>
      </c>
      <c r="G8" s="9">
        <f t="shared" si="0"/>
        <v>95.861272</v>
      </c>
      <c r="H8" s="23">
        <f t="shared" ref="H8" si="1">SUM(H9:H10)</f>
        <v>212.73409500000002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39.529325</v>
      </c>
      <c r="E9" s="20">
        <f t="shared" ref="E9:G9" si="2">E14+E19+E24+E29+E34</f>
        <v>5.7452909999999999</v>
      </c>
      <c r="F9" s="20">
        <f t="shared" si="2"/>
        <v>67.492490000000004</v>
      </c>
      <c r="G9" s="20">
        <f t="shared" si="2"/>
        <v>24.645655999999999</v>
      </c>
      <c r="H9" s="21">
        <f>D9+E9+F9+G9</f>
        <v>137.41276200000001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0.20410500000000001</v>
      </c>
      <c r="E10" s="20">
        <f t="shared" si="3"/>
        <v>2.2017999999999999E-2</v>
      </c>
      <c r="F10" s="20">
        <f t="shared" si="3"/>
        <v>3.879594</v>
      </c>
      <c r="G10" s="20">
        <f t="shared" si="3"/>
        <v>71.215615999999997</v>
      </c>
      <c r="H10" s="21">
        <f>D10+E10+F10+G10</f>
        <v>75.321332999999996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31.940688000000002</v>
      </c>
      <c r="E11" s="20">
        <f t="shared" si="3"/>
        <v>0.25650800000000001</v>
      </c>
      <c r="F11" s="20">
        <f t="shared" si="3"/>
        <v>0.337843</v>
      </c>
      <c r="G11" s="20">
        <f t="shared" si="3"/>
        <v>0</v>
      </c>
      <c r="H11" s="21">
        <f>D11+E11+F11+G11</f>
        <v>32.535038999999998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1.312468</v>
      </c>
      <c r="E12" s="20">
        <f t="shared" si="3"/>
        <v>2.9253000000000001E-2</v>
      </c>
      <c r="F12" s="20">
        <f t="shared" si="3"/>
        <v>13.330286000000003</v>
      </c>
      <c r="G12" s="20">
        <f t="shared" si="3"/>
        <v>3.079272</v>
      </c>
      <c r="H12" s="33">
        <f>D12+E12+F12+G12</f>
        <v>17.751279000000004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0.14893200000000001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0.14893200000000001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0.148371</v>
      </c>
      <c r="E14" s="12">
        <v>0</v>
      </c>
      <c r="F14" s="12">
        <v>0</v>
      </c>
      <c r="G14" s="12">
        <v>0</v>
      </c>
      <c r="H14" s="21">
        <f>D14+E14+F14+G14</f>
        <v>0.148371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>
        <v>5.6099999999999998E-4</v>
      </c>
      <c r="E15" s="12">
        <v>0</v>
      </c>
      <c r="F15" s="12">
        <v>0</v>
      </c>
      <c r="G15" s="12">
        <v>0</v>
      </c>
      <c r="H15" s="21">
        <f>D15+E15+F15+G15</f>
        <v>5.6099999999999998E-4</v>
      </c>
      <c r="K15" s="10"/>
    </row>
    <row r="16" spans="1:13" s="35" customFormat="1" ht="30.75" customHeight="1">
      <c r="A16" s="58"/>
      <c r="B16" s="11" t="s">
        <v>23</v>
      </c>
      <c r="C16" s="62"/>
      <c r="D16" s="12">
        <v>0</v>
      </c>
      <c r="E16" s="12">
        <v>0</v>
      </c>
      <c r="F16" s="12">
        <v>0</v>
      </c>
      <c r="G16" s="12">
        <v>0</v>
      </c>
      <c r="H16" s="21">
        <f>D16+E16+F16+G16</f>
        <v>0</v>
      </c>
      <c r="I16" s="34"/>
      <c r="K16" s="36"/>
    </row>
    <row r="17" spans="1:13" ht="30.75" customHeight="1" outlineLevel="1">
      <c r="A17" s="59"/>
      <c r="B17" s="11" t="s">
        <v>12</v>
      </c>
      <c r="C17" s="37" t="s">
        <v>10</v>
      </c>
      <c r="D17" s="12">
        <v>0.21062700000000001</v>
      </c>
      <c r="E17" s="12">
        <v>0</v>
      </c>
      <c r="F17" s="12">
        <v>0</v>
      </c>
      <c r="G17" s="12">
        <v>0</v>
      </c>
      <c r="H17" s="21">
        <f>D17+E17+F17+G17</f>
        <v>0.21062700000000001</v>
      </c>
      <c r="K17" s="10"/>
    </row>
    <row r="18" spans="1:13" ht="30.75" customHeight="1" outlineLevel="1">
      <c r="A18" s="22" t="s">
        <v>14</v>
      </c>
      <c r="B18" s="8" t="s">
        <v>18</v>
      </c>
      <c r="C18" s="18"/>
      <c r="D18" s="9">
        <f>SUM(D19:D21)</f>
        <v>47.300107000000004</v>
      </c>
      <c r="E18" s="9">
        <f t="shared" ref="E18:G18" si="6">SUM(E19:E21)</f>
        <v>5.7642499999999997</v>
      </c>
      <c r="F18" s="9">
        <f t="shared" si="6"/>
        <v>17.030586</v>
      </c>
      <c r="G18" s="9">
        <f t="shared" si="6"/>
        <v>24.167507999999998</v>
      </c>
      <c r="H18" s="23">
        <f t="shared" ref="H18" si="7">SUM(H19:H20)</f>
        <v>78.271126999999993</v>
      </c>
      <c r="I18" s="24"/>
      <c r="K18" s="10"/>
    </row>
    <row r="19" spans="1:13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31.109714</v>
      </c>
      <c r="E19" s="12">
        <v>5.7422319999999996</v>
      </c>
      <c r="F19" s="12">
        <v>16.344950000000001</v>
      </c>
      <c r="G19" s="12">
        <v>6.6496069999999996</v>
      </c>
      <c r="H19" s="21">
        <f>D19+E19+F19+G19</f>
        <v>59.846502999999998</v>
      </c>
      <c r="K19" s="10"/>
    </row>
    <row r="20" spans="1:13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0.199069</v>
      </c>
      <c r="E20" s="12">
        <v>2.2017999999999999E-2</v>
      </c>
      <c r="F20" s="12">
        <v>0.68563600000000002</v>
      </c>
      <c r="G20" s="12">
        <v>17.517900999999998</v>
      </c>
      <c r="H20" s="21">
        <f>D20+E20+F20+G20</f>
        <v>18.424623999999998</v>
      </c>
      <c r="K20" s="10"/>
    </row>
    <row r="21" spans="1:13" ht="30.75" customHeight="1">
      <c r="A21" s="58"/>
      <c r="B21" s="11" t="s">
        <v>23</v>
      </c>
      <c r="C21" s="62"/>
      <c r="D21" s="12">
        <v>15.991324000000001</v>
      </c>
      <c r="E21" s="12">
        <v>0</v>
      </c>
      <c r="F21" s="12">
        <v>0</v>
      </c>
      <c r="G21" s="12">
        <v>0</v>
      </c>
      <c r="H21" s="21">
        <f>D21+E21+F21+G21</f>
        <v>15.991324000000001</v>
      </c>
      <c r="K21" s="10"/>
    </row>
    <row r="22" spans="1:13" ht="30.75" customHeight="1" outlineLevel="1">
      <c r="A22" s="59"/>
      <c r="B22" s="11" t="s">
        <v>12</v>
      </c>
      <c r="C22" s="37" t="s">
        <v>10</v>
      </c>
      <c r="D22" s="12">
        <v>1.0158240000000001</v>
      </c>
      <c r="E22" s="12">
        <v>2.9253000000000001E-2</v>
      </c>
      <c r="F22" s="12">
        <v>1.6739999999999999</v>
      </c>
      <c r="G22" s="12">
        <v>0.484456</v>
      </c>
      <c r="H22" s="21">
        <f>D22+E22+F22+G22</f>
        <v>3.2035330000000002</v>
      </c>
      <c r="J22" s="38"/>
      <c r="K22" s="38"/>
      <c r="L22" s="38"/>
      <c r="M22" s="38"/>
    </row>
    <row r="23" spans="1:13" ht="30.75" customHeight="1" outlineLevel="1">
      <c r="A23" s="22" t="s">
        <v>15</v>
      </c>
      <c r="B23" s="8" t="s">
        <v>16</v>
      </c>
      <c r="C23" s="18"/>
      <c r="D23" s="9">
        <f>SUM(D24:D26)</f>
        <v>19.505680999999999</v>
      </c>
      <c r="E23" s="9">
        <f t="shared" ref="E23:G23" si="8">SUM(E24:E26)</f>
        <v>3.0590000000000001E-3</v>
      </c>
      <c r="F23" s="9">
        <f t="shared" si="8"/>
        <v>48.378419999999998</v>
      </c>
      <c r="G23" s="9">
        <f t="shared" si="8"/>
        <v>64.271904000000006</v>
      </c>
      <c r="H23" s="23">
        <f t="shared" ref="H23" si="9">SUM(H24:H25)</f>
        <v>117.72614200000001</v>
      </c>
      <c r="I23" s="25"/>
      <c r="J23" s="38"/>
      <c r="K23" s="38"/>
      <c r="L23" s="38"/>
      <c r="M23" s="38"/>
    </row>
    <row r="24" spans="1:13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f>19.505681-D26</f>
        <v>5.0727589999999996</v>
      </c>
      <c r="E24" s="12">
        <v>3.0590000000000001E-3</v>
      </c>
      <c r="F24" s="12">
        <v>46.151026000000002</v>
      </c>
      <c r="G24" s="12">
        <v>16.006634999999999</v>
      </c>
      <c r="H24" s="21">
        <f>D24+E24+F24+G24</f>
        <v>67.233479000000003</v>
      </c>
      <c r="J24" s="38"/>
      <c r="K24" s="38"/>
      <c r="L24" s="38"/>
      <c r="M24" s="38"/>
    </row>
    <row r="25" spans="1:13" ht="30.75" customHeight="1">
      <c r="A25" s="58"/>
      <c r="B25" s="11" t="str">
        <f>$B$10</f>
        <v>Население и прир.к нему категории потребителей</v>
      </c>
      <c r="C25" s="61"/>
      <c r="D25" s="12">
        <v>0</v>
      </c>
      <c r="E25" s="12">
        <v>0</v>
      </c>
      <c r="F25" s="12">
        <v>2.2273939999999999</v>
      </c>
      <c r="G25" s="12">
        <v>48.265269000000004</v>
      </c>
      <c r="H25" s="21">
        <f>D25+E25+F25+G25</f>
        <v>50.492663</v>
      </c>
      <c r="J25" s="38"/>
      <c r="K25" s="38"/>
      <c r="L25" s="38"/>
      <c r="M25" s="38"/>
    </row>
    <row r="26" spans="1:13" ht="30.75" customHeight="1">
      <c r="A26" s="58"/>
      <c r="B26" s="11" t="s">
        <v>23</v>
      </c>
      <c r="C26" s="62"/>
      <c r="D26" s="12">
        <v>14.432922</v>
      </c>
      <c r="E26" s="12">
        <v>0</v>
      </c>
      <c r="F26" s="12">
        <v>0</v>
      </c>
      <c r="G26" s="12">
        <v>0</v>
      </c>
      <c r="H26" s="21">
        <f>D26+E26+F26+G26</f>
        <v>14.432922</v>
      </c>
      <c r="J26" s="38"/>
      <c r="K26" s="38"/>
      <c r="L26" s="38"/>
      <c r="M26" s="38"/>
    </row>
    <row r="27" spans="1:13" ht="30.75" customHeight="1" outlineLevel="1">
      <c r="A27" s="59"/>
      <c r="B27" s="11" t="s">
        <v>12</v>
      </c>
      <c r="C27" s="17" t="s">
        <v>10</v>
      </c>
      <c r="D27" s="12">
        <v>8.6016999999999996E-2</v>
      </c>
      <c r="E27" s="12">
        <v>0</v>
      </c>
      <c r="F27" s="12">
        <v>10.866847000000003</v>
      </c>
      <c r="G27" s="12">
        <v>2.5084660000000003</v>
      </c>
      <c r="H27" s="21">
        <f>D27+E27+F27+G27</f>
        <v>13.461330000000004</v>
      </c>
      <c r="J27" s="38"/>
      <c r="K27" s="38"/>
      <c r="L27" s="38"/>
      <c r="M27" s="38"/>
    </row>
    <row r="28" spans="1:13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</row>
    <row r="29" spans="1:13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>
        <v>0</v>
      </c>
      <c r="E29" s="12">
        <v>0</v>
      </c>
      <c r="F29" s="12">
        <v>0</v>
      </c>
      <c r="G29" s="12">
        <v>0</v>
      </c>
      <c r="H29" s="21">
        <f t="shared" ref="H29:H32" si="12">D29+E29+F29+G29</f>
        <v>0</v>
      </c>
      <c r="J29" s="38"/>
      <c r="K29" s="38"/>
      <c r="L29" s="38"/>
      <c r="M29" s="38"/>
    </row>
    <row r="30" spans="1:13" ht="30.75" customHeight="1">
      <c r="A30" s="58"/>
      <c r="B30" s="11" t="str">
        <f>$B$10</f>
        <v>Население и прир.к нему категории потребителей</v>
      </c>
      <c r="C30" s="61"/>
      <c r="D30" s="12">
        <v>0</v>
      </c>
      <c r="E30" s="12">
        <v>0</v>
      </c>
      <c r="F30" s="12">
        <v>0</v>
      </c>
      <c r="G30" s="12">
        <v>0</v>
      </c>
      <c r="H30" s="21">
        <f t="shared" si="12"/>
        <v>0</v>
      </c>
      <c r="J30" s="38"/>
      <c r="K30" s="38"/>
      <c r="L30" s="38"/>
      <c r="M30" s="38"/>
    </row>
    <row r="31" spans="1:13" ht="30.75" customHeight="1">
      <c r="A31" s="58"/>
      <c r="B31" s="11" t="s">
        <v>23</v>
      </c>
      <c r="C31" s="62"/>
      <c r="D31" s="12">
        <v>0</v>
      </c>
      <c r="E31" s="12">
        <v>0</v>
      </c>
      <c r="F31" s="12">
        <v>0</v>
      </c>
      <c r="G31" s="12">
        <v>0</v>
      </c>
      <c r="H31" s="21">
        <f t="shared" si="12"/>
        <v>0</v>
      </c>
      <c r="J31" s="38"/>
      <c r="K31" s="38"/>
      <c r="L31" s="38"/>
      <c r="M31" s="38"/>
    </row>
    <row r="32" spans="1:13" ht="30.75" customHeight="1">
      <c r="A32" s="59"/>
      <c r="B32" s="11" t="s">
        <v>12</v>
      </c>
      <c r="C32" s="17" t="s">
        <v>10</v>
      </c>
      <c r="D32" s="12">
        <v>0</v>
      </c>
      <c r="E32" s="12">
        <v>0</v>
      </c>
      <c r="F32" s="12">
        <v>0</v>
      </c>
      <c r="G32" s="12">
        <v>0</v>
      </c>
      <c r="H32" s="21">
        <f t="shared" si="12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4.7193980000000026</v>
      </c>
      <c r="E33" s="9">
        <f t="shared" ref="E33:G33" si="13">SUM(E34:E36)</f>
        <v>0.25650800000000001</v>
      </c>
      <c r="F33" s="9">
        <f t="shared" si="13"/>
        <v>6.3009210000000051</v>
      </c>
      <c r="G33" s="9">
        <f t="shared" si="13"/>
        <v>7.4218599999999988</v>
      </c>
      <c r="H33" s="23">
        <f t="shared" ref="H33" si="14">SUM(H34:H35)</f>
        <v>16.587894000000006</v>
      </c>
      <c r="I33" s="2"/>
      <c r="J33" s="38"/>
      <c r="K33" s="38"/>
      <c r="L33" s="38"/>
      <c r="M33" s="38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3.198481000000001</v>
      </c>
      <c r="E34" s="12">
        <v>0</v>
      </c>
      <c r="F34" s="12">
        <v>4.9965140000000048</v>
      </c>
      <c r="G34" s="12">
        <v>1.989414</v>
      </c>
      <c r="H34" s="21">
        <f t="shared" ref="H34:H37" si="15">D34+E34+F34+G34</f>
        <v>10.184409000000006</v>
      </c>
      <c r="I34" s="2"/>
      <c r="J34" s="38"/>
      <c r="K34" s="38"/>
      <c r="L34" s="38"/>
      <c r="M34" s="38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>
        <v>4.4750000000000068E-3</v>
      </c>
      <c r="E35" s="12">
        <v>0</v>
      </c>
      <c r="F35" s="12">
        <v>0.96656399999999998</v>
      </c>
      <c r="G35" s="12">
        <v>5.4324459999999988</v>
      </c>
      <c r="H35" s="21">
        <f t="shared" si="15"/>
        <v>6.403484999999999</v>
      </c>
      <c r="I35" s="2"/>
      <c r="J35" s="38"/>
      <c r="K35" s="38"/>
      <c r="L35" s="38"/>
      <c r="M35" s="38"/>
    </row>
    <row r="36" spans="1:13" ht="36" customHeight="1">
      <c r="A36" s="58"/>
      <c r="B36" s="11" t="s">
        <v>23</v>
      </c>
      <c r="C36" s="62"/>
      <c r="D36" s="12">
        <v>1.5164420000000014</v>
      </c>
      <c r="E36" s="12">
        <v>0.25650800000000001</v>
      </c>
      <c r="F36" s="12">
        <v>0.337843</v>
      </c>
      <c r="G36" s="12"/>
      <c r="H36" s="21">
        <f t="shared" si="15"/>
        <v>2.1107930000000015</v>
      </c>
      <c r="I36" s="2"/>
      <c r="J36" s="38"/>
      <c r="K36" s="38"/>
      <c r="L36" s="38"/>
      <c r="M36" s="38"/>
    </row>
    <row r="37" spans="1:13" ht="27" customHeight="1">
      <c r="A37" s="59"/>
      <c r="B37" s="11" t="s">
        <v>12</v>
      </c>
      <c r="C37" s="17" t="s">
        <v>10</v>
      </c>
      <c r="D37" s="12">
        <v>0</v>
      </c>
      <c r="E37" s="12">
        <v>0</v>
      </c>
      <c r="F37" s="12">
        <v>0.78943900000000022</v>
      </c>
      <c r="G37" s="12">
        <v>8.6350000000000038E-2</v>
      </c>
      <c r="H37" s="21">
        <f t="shared" si="15"/>
        <v>0.87578900000000026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N898"/>
  <sheetViews>
    <sheetView topLeftCell="A7" zoomScale="59" zoomScaleNormal="59" workbookViewId="0">
      <selection activeCell="L29" sqref="L29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4" width="10.75" style="2" bestFit="1" customWidth="1"/>
    <col min="15" max="16384" width="6.5" style="2"/>
  </cols>
  <sheetData>
    <row r="1" spans="1:13" ht="27" customHeight="1">
      <c r="H1" s="15" t="s">
        <v>11</v>
      </c>
    </row>
    <row r="2" spans="1:13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3" ht="45.75" customHeight="1">
      <c r="A3" s="51" t="s">
        <v>35</v>
      </c>
      <c r="B3" s="52"/>
      <c r="C3" s="52"/>
      <c r="D3" s="52"/>
      <c r="E3" s="52"/>
      <c r="F3" s="52"/>
      <c r="G3" s="52"/>
      <c r="H3" s="52"/>
    </row>
    <row r="4" spans="1:13">
      <c r="D4" s="4"/>
      <c r="E4" s="4"/>
      <c r="F4" s="4"/>
      <c r="G4" s="4"/>
      <c r="H4" s="4"/>
    </row>
    <row r="5" spans="1:13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3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3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3" ht="54.75" customHeight="1">
      <c r="A8" s="7"/>
      <c r="B8" s="8" t="s">
        <v>24</v>
      </c>
      <c r="C8" s="18"/>
      <c r="D8" s="9">
        <f>SUM(D9:D11)</f>
        <v>60.670010000000005</v>
      </c>
      <c r="E8" s="9">
        <f t="shared" ref="E8:G8" si="0">SUM(E9:E11)</f>
        <v>6.9886529999999993</v>
      </c>
      <c r="F8" s="9">
        <f t="shared" si="0"/>
        <v>72.662413999999998</v>
      </c>
      <c r="G8" s="9">
        <f t="shared" si="0"/>
        <v>97.744081000000008</v>
      </c>
      <c r="H8" s="23">
        <f t="shared" ref="H8" si="1">SUM(H9:H10)</f>
        <v>215.40614299999999</v>
      </c>
      <c r="K8" s="10"/>
    </row>
    <row r="9" spans="1:13" ht="30.75" customHeight="1">
      <c r="A9" s="57" t="s">
        <v>8</v>
      </c>
      <c r="B9" s="11" t="s">
        <v>25</v>
      </c>
      <c r="C9" s="60" t="s">
        <v>9</v>
      </c>
      <c r="D9" s="20">
        <f>D14+D19+D24+D29+D34</f>
        <v>38.271101999999999</v>
      </c>
      <c r="E9" s="20">
        <f t="shared" ref="E9:G9" si="2">E14+E19+E24+E29+E34</f>
        <v>6.7003680000000001</v>
      </c>
      <c r="F9" s="20">
        <f t="shared" si="2"/>
        <v>68.701075000000003</v>
      </c>
      <c r="G9" s="20">
        <f t="shared" si="2"/>
        <v>25.264233999999998</v>
      </c>
      <c r="H9" s="21">
        <f>D9+E9+F9+G9</f>
        <v>138.936779</v>
      </c>
      <c r="J9" s="38"/>
      <c r="K9" s="38"/>
      <c r="L9" s="38"/>
      <c r="M9" s="38"/>
    </row>
    <row r="10" spans="1:13" ht="43.5" customHeight="1">
      <c r="A10" s="58"/>
      <c r="B10" s="11" t="s">
        <v>26</v>
      </c>
      <c r="C10" s="61"/>
      <c r="D10" s="20">
        <f t="shared" ref="D10:G12" si="3">D15+D20+D25+D30+D35</f>
        <v>0.20860400000000001</v>
      </c>
      <c r="E10" s="20">
        <f t="shared" si="3"/>
        <v>2.0813999999999999E-2</v>
      </c>
      <c r="F10" s="20">
        <f t="shared" si="3"/>
        <v>3.7602380000000002</v>
      </c>
      <c r="G10" s="20">
        <f t="shared" si="3"/>
        <v>72.479708000000002</v>
      </c>
      <c r="H10" s="21">
        <f>D10+E10+F10+G10</f>
        <v>76.469363999999999</v>
      </c>
      <c r="J10" s="38"/>
      <c r="K10" s="38"/>
      <c r="L10" s="38"/>
      <c r="M10" s="38"/>
    </row>
    <row r="11" spans="1:13" ht="30.75" customHeight="1">
      <c r="A11" s="58"/>
      <c r="B11" s="11" t="s">
        <v>23</v>
      </c>
      <c r="C11" s="62"/>
      <c r="D11" s="20">
        <f t="shared" si="3"/>
        <v>22.190304000000001</v>
      </c>
      <c r="E11" s="20">
        <f t="shared" si="3"/>
        <v>0.26747100000000001</v>
      </c>
      <c r="F11" s="20">
        <f t="shared" si="3"/>
        <v>0.201101</v>
      </c>
      <c r="G11" s="20">
        <f t="shared" si="3"/>
        <v>1.3899999999999999E-4</v>
      </c>
      <c r="H11" s="21">
        <f>D11+E11+F11+G11</f>
        <v>22.659015000000004</v>
      </c>
      <c r="K11" s="10"/>
    </row>
    <row r="12" spans="1:13" ht="30.75" customHeight="1" outlineLevel="1" thickBot="1">
      <c r="A12" s="63"/>
      <c r="B12" s="31" t="s">
        <v>27</v>
      </c>
      <c r="C12" s="32" t="s">
        <v>10</v>
      </c>
      <c r="D12" s="20">
        <f t="shared" si="3"/>
        <v>1.2817020000000001</v>
      </c>
      <c r="E12" s="20">
        <f t="shared" si="3"/>
        <v>2.6047000000000001E-2</v>
      </c>
      <c r="F12" s="20">
        <f t="shared" si="3"/>
        <v>13.514423000000001</v>
      </c>
      <c r="G12" s="20">
        <f t="shared" si="3"/>
        <v>3.194512</v>
      </c>
      <c r="H12" s="33">
        <f>D12+E12+F12+G12</f>
        <v>18.016684000000001</v>
      </c>
      <c r="K12" s="10"/>
    </row>
    <row r="13" spans="1:13" ht="30.75" customHeight="1" outlineLevel="1">
      <c r="A13" s="27" t="s">
        <v>13</v>
      </c>
      <c r="B13" s="28" t="s">
        <v>17</v>
      </c>
      <c r="C13" s="29"/>
      <c r="D13" s="9">
        <f>SUM(D14:D16)</f>
        <v>0.15285699999999999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0.15285699999999999</v>
      </c>
      <c r="I13" s="24"/>
      <c r="K13" s="10"/>
    </row>
    <row r="14" spans="1:13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0.15285699999999999</v>
      </c>
      <c r="E14" s="12"/>
      <c r="F14" s="12"/>
      <c r="G14" s="12"/>
      <c r="H14" s="21">
        <f>D14+E14+F14+G14</f>
        <v>0.15285699999999999</v>
      </c>
      <c r="K14" s="10"/>
    </row>
    <row r="15" spans="1:13" ht="36.75" customHeight="1">
      <c r="A15" s="58"/>
      <c r="B15" s="11" t="str">
        <f>$B$10</f>
        <v>Население и прир.к нему категории потребителей</v>
      </c>
      <c r="C15" s="61"/>
      <c r="D15" s="12"/>
      <c r="E15" s="12"/>
      <c r="F15" s="12"/>
      <c r="G15" s="12"/>
      <c r="H15" s="21">
        <f>D15+E15+F15+G15</f>
        <v>0</v>
      </c>
      <c r="K15" s="10"/>
    </row>
    <row r="16" spans="1:13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</row>
    <row r="17" spans="1:14" ht="30.75" customHeight="1" outlineLevel="1">
      <c r="A17" s="59"/>
      <c r="B17" s="11" t="s">
        <v>12</v>
      </c>
      <c r="C17" s="37" t="s">
        <v>10</v>
      </c>
      <c r="D17" s="12">
        <v>0.207922</v>
      </c>
      <c r="E17" s="12"/>
      <c r="F17" s="12"/>
      <c r="G17" s="12"/>
      <c r="H17" s="21">
        <f>D17+E17+F17+G17</f>
        <v>0.207922</v>
      </c>
      <c r="K17" s="10"/>
    </row>
    <row r="18" spans="1:14" ht="30.75" customHeight="1" outlineLevel="1">
      <c r="A18" s="22" t="s">
        <v>14</v>
      </c>
      <c r="B18" s="8" t="s">
        <v>18</v>
      </c>
      <c r="C18" s="18"/>
      <c r="D18" s="9">
        <f>SUM(D19:D21)</f>
        <v>41.526989999999998</v>
      </c>
      <c r="E18" s="9">
        <f t="shared" ref="E18:G18" si="6">SUM(E19:E21)</f>
        <v>6.7172169999999998</v>
      </c>
      <c r="F18" s="9">
        <f t="shared" si="6"/>
        <v>16.391463999999999</v>
      </c>
      <c r="G18" s="9">
        <f t="shared" si="6"/>
        <v>26.141992000000002</v>
      </c>
      <c r="H18" s="23">
        <f t="shared" ref="H18" si="7">SUM(H19:H20)</f>
        <v>79.334372999999999</v>
      </c>
      <c r="I18" s="24"/>
      <c r="K18" s="10"/>
    </row>
    <row r="19" spans="1:14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29.879477999999999</v>
      </c>
      <c r="E19" s="12">
        <v>6.6964030000000001</v>
      </c>
      <c r="F19" s="12">
        <v>15.73014</v>
      </c>
      <c r="G19" s="12">
        <v>7.377383</v>
      </c>
      <c r="H19" s="21">
        <f>D19+E19+F19+G19</f>
        <v>59.683403999999996</v>
      </c>
      <c r="K19" s="10"/>
    </row>
    <row r="20" spans="1:14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0.20422199999999999</v>
      </c>
      <c r="E20" s="12">
        <v>2.0813999999999999E-2</v>
      </c>
      <c r="F20" s="12">
        <v>0.66132400000000002</v>
      </c>
      <c r="G20" s="12">
        <v>18.764609</v>
      </c>
      <c r="H20" s="21">
        <f>D20+E20+F20+G20</f>
        <v>19.650969</v>
      </c>
      <c r="K20" s="10"/>
    </row>
    <row r="21" spans="1:14" ht="30.75" customHeight="1">
      <c r="A21" s="58"/>
      <c r="B21" s="11" t="s">
        <v>23</v>
      </c>
      <c r="C21" s="62"/>
      <c r="D21" s="12">
        <v>11.443289999999999</v>
      </c>
      <c r="E21" s="12"/>
      <c r="F21" s="12"/>
      <c r="G21" s="12"/>
      <c r="H21" s="21">
        <f>D21+E21+F21+G21</f>
        <v>11.443289999999999</v>
      </c>
      <c r="K21" s="10"/>
    </row>
    <row r="22" spans="1:14" ht="30.75" customHeight="1" outlineLevel="1">
      <c r="A22" s="59"/>
      <c r="B22" s="11" t="s">
        <v>12</v>
      </c>
      <c r="C22" s="37" t="s">
        <v>10</v>
      </c>
      <c r="D22" s="12">
        <v>0.96620300000000003</v>
      </c>
      <c r="E22" s="12">
        <v>2.6047000000000001E-2</v>
      </c>
      <c r="F22" s="12">
        <v>1.820114</v>
      </c>
      <c r="G22" s="12">
        <v>0.30235899999999999</v>
      </c>
      <c r="H22" s="21">
        <f>D22+E22+F22+G22</f>
        <v>3.1147230000000001</v>
      </c>
      <c r="J22" s="38"/>
      <c r="K22" s="38"/>
      <c r="L22" s="38"/>
      <c r="M22" s="38"/>
      <c r="N22" s="38"/>
    </row>
    <row r="23" spans="1:14" ht="30.75" customHeight="1" outlineLevel="1">
      <c r="A23" s="22" t="s">
        <v>15</v>
      </c>
      <c r="B23" s="8" t="s">
        <v>16</v>
      </c>
      <c r="C23" s="18"/>
      <c r="D23" s="9">
        <f>SUM(D24:D26)</f>
        <v>14.397650000000001</v>
      </c>
      <c r="E23" s="9">
        <f t="shared" ref="E23:G23" si="8">SUM(E24:E26)</f>
        <v>3.9649999999999998E-3</v>
      </c>
      <c r="F23" s="9">
        <f t="shared" si="8"/>
        <v>49.930306000000002</v>
      </c>
      <c r="G23" s="9">
        <f t="shared" si="8"/>
        <v>64.021917999999999</v>
      </c>
      <c r="H23" s="23">
        <f t="shared" ref="H23" si="9">SUM(H24:H25)</f>
        <v>118.768039</v>
      </c>
      <c r="I23" s="25"/>
      <c r="J23" s="38"/>
      <c r="K23" s="38"/>
      <c r="L23" s="38"/>
      <c r="M23" s="38"/>
      <c r="N23" s="38"/>
    </row>
    <row r="24" spans="1:14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4.8118499999999997</v>
      </c>
      <c r="E24" s="12">
        <v>3.9649999999999998E-3</v>
      </c>
      <c r="F24" s="12">
        <v>47.801900000000003</v>
      </c>
      <c r="G24" s="12">
        <v>15.905108999999999</v>
      </c>
      <c r="H24" s="21">
        <f>D24+E24+F24+G24</f>
        <v>68.522824</v>
      </c>
      <c r="J24" s="38"/>
      <c r="K24" s="38"/>
      <c r="L24" s="38"/>
      <c r="M24" s="38"/>
      <c r="N24" s="38"/>
    </row>
    <row r="25" spans="1:14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>
        <v>2.128406</v>
      </c>
      <c r="G25" s="12">
        <v>48.116809000000003</v>
      </c>
      <c r="H25" s="21">
        <f>D25+E25+F25+G25</f>
        <v>50.245215000000002</v>
      </c>
      <c r="J25" s="38"/>
      <c r="K25" s="38"/>
      <c r="L25" s="38"/>
      <c r="M25" s="38"/>
      <c r="N25" s="38"/>
    </row>
    <row r="26" spans="1:14" ht="30.75" customHeight="1">
      <c r="A26" s="58"/>
      <c r="B26" s="11" t="s">
        <v>23</v>
      </c>
      <c r="C26" s="62"/>
      <c r="D26" s="12">
        <v>9.5858000000000008</v>
      </c>
      <c r="E26" s="12"/>
      <c r="F26" s="12"/>
      <c r="G26" s="12"/>
      <c r="H26" s="21">
        <f>D26+E26+F26+G26</f>
        <v>9.5858000000000008</v>
      </c>
      <c r="J26" s="38"/>
      <c r="K26" s="38"/>
      <c r="L26" s="38"/>
      <c r="M26" s="38"/>
      <c r="N26" s="38"/>
    </row>
    <row r="27" spans="1:14" ht="30.75" customHeight="1" outlineLevel="1">
      <c r="A27" s="59"/>
      <c r="B27" s="11" t="s">
        <v>12</v>
      </c>
      <c r="C27" s="17" t="s">
        <v>10</v>
      </c>
      <c r="D27" s="12">
        <v>0.10757700000000001</v>
      </c>
      <c r="E27" s="12">
        <v>0</v>
      </c>
      <c r="F27" s="12">
        <v>10.901694000000001</v>
      </c>
      <c r="G27" s="12">
        <v>2.8065880000000001</v>
      </c>
      <c r="H27" s="21">
        <f>D27+E27+F27+G27</f>
        <v>13.815859</v>
      </c>
      <c r="J27" s="38"/>
      <c r="K27" s="38"/>
      <c r="L27" s="38"/>
      <c r="M27" s="38"/>
      <c r="N27" s="38"/>
    </row>
    <row r="28" spans="1:14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  <c r="N28" s="38"/>
    </row>
    <row r="29" spans="1:14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/>
      <c r="G29" s="12"/>
      <c r="H29" s="21">
        <f t="shared" ref="H29:H32" si="12">D29+E29+F29+G29</f>
        <v>0</v>
      </c>
      <c r="J29" s="38"/>
      <c r="K29" s="38"/>
      <c r="L29" s="38"/>
      <c r="M29" s="38"/>
      <c r="N29" s="38"/>
    </row>
    <row r="30" spans="1:14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  <c r="J30" s="38"/>
      <c r="K30" s="38"/>
      <c r="L30" s="38"/>
      <c r="M30" s="38"/>
      <c r="N30" s="38"/>
    </row>
    <row r="31" spans="1:14" ht="30.75" customHeight="1">
      <c r="A31" s="58"/>
      <c r="B31" s="11" t="s">
        <v>23</v>
      </c>
      <c r="C31" s="62"/>
      <c r="D31" s="12"/>
      <c r="E31" s="12"/>
      <c r="F31" s="12"/>
      <c r="G31" s="12"/>
      <c r="H31" s="21">
        <f t="shared" si="12"/>
        <v>0</v>
      </c>
      <c r="J31" s="38"/>
      <c r="K31" s="38"/>
      <c r="L31" s="38"/>
      <c r="M31" s="38"/>
      <c r="N31" s="38"/>
    </row>
    <row r="32" spans="1:14" ht="30.75" customHeight="1">
      <c r="A32" s="59"/>
      <c r="B32" s="11" t="s">
        <v>12</v>
      </c>
      <c r="C32" s="17" t="s">
        <v>10</v>
      </c>
      <c r="D32" s="12"/>
      <c r="E32" s="12"/>
      <c r="F32" s="12"/>
      <c r="G32" s="12"/>
      <c r="H32" s="21">
        <f t="shared" si="12"/>
        <v>0</v>
      </c>
      <c r="J32" s="38"/>
      <c r="K32" s="38"/>
      <c r="L32" s="38"/>
      <c r="M32" s="38"/>
      <c r="N32" s="38"/>
    </row>
    <row r="33" spans="1:14" ht="28.5" customHeight="1">
      <c r="A33" s="22" t="s">
        <v>28</v>
      </c>
      <c r="B33" s="8" t="s">
        <v>29</v>
      </c>
      <c r="C33" s="18"/>
      <c r="D33" s="9">
        <f>SUM(D34:D36)</f>
        <v>4.5925130000000038</v>
      </c>
      <c r="E33" s="9">
        <f t="shared" ref="E33:G33" si="13">SUM(E34:E36)</f>
        <v>0.26747100000000001</v>
      </c>
      <c r="F33" s="9">
        <f t="shared" si="13"/>
        <v>6.3406440000000019</v>
      </c>
      <c r="G33" s="9">
        <f t="shared" si="13"/>
        <v>7.5801710000000062</v>
      </c>
      <c r="H33" s="23">
        <f t="shared" ref="H33" si="14">SUM(H34:H35)</f>
        <v>17.150874000000009</v>
      </c>
      <c r="I33" s="2"/>
      <c r="J33" s="38"/>
      <c r="K33" s="38"/>
      <c r="L33" s="38"/>
      <c r="M33" s="38"/>
      <c r="N33" s="38"/>
    </row>
    <row r="34" spans="1:14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3.4269170000000031</v>
      </c>
      <c r="E34" s="12">
        <v>0</v>
      </c>
      <c r="F34" s="12">
        <v>5.1690350000000009</v>
      </c>
      <c r="G34" s="12">
        <v>1.9817420000000006</v>
      </c>
      <c r="H34" s="21">
        <f t="shared" ref="H34:H37" si="15">D34+E34+F34+G34</f>
        <v>10.577694000000005</v>
      </c>
      <c r="I34" s="2"/>
      <c r="J34" s="38"/>
      <c r="K34" s="38"/>
      <c r="L34" s="38"/>
      <c r="M34" s="38"/>
      <c r="N34" s="38"/>
    </row>
    <row r="35" spans="1:14" ht="33">
      <c r="A35" s="58"/>
      <c r="B35" s="11" t="str">
        <f>$B$10</f>
        <v>Население и прир.к нему категории потребителей</v>
      </c>
      <c r="C35" s="61"/>
      <c r="D35" s="12">
        <v>4.3820000000000248E-3</v>
      </c>
      <c r="E35" s="12">
        <v>0</v>
      </c>
      <c r="F35" s="12">
        <v>0.97050800000000015</v>
      </c>
      <c r="G35" s="12">
        <v>5.5982900000000058</v>
      </c>
      <c r="H35" s="21">
        <f t="shared" si="15"/>
        <v>6.573180000000006</v>
      </c>
      <c r="I35" s="2"/>
      <c r="J35" s="38"/>
      <c r="K35" s="38"/>
      <c r="L35" s="38"/>
      <c r="M35" s="38"/>
      <c r="N35" s="38"/>
    </row>
    <row r="36" spans="1:14" ht="36" customHeight="1">
      <c r="A36" s="58"/>
      <c r="B36" s="11" t="s">
        <v>23</v>
      </c>
      <c r="C36" s="62"/>
      <c r="D36" s="12">
        <v>1.1612140000000011</v>
      </c>
      <c r="E36" s="12">
        <v>0.26747100000000001</v>
      </c>
      <c r="F36" s="12">
        <v>0.201101</v>
      </c>
      <c r="G36" s="12">
        <v>1.3899999999999999E-4</v>
      </c>
      <c r="H36" s="21">
        <f t="shared" si="15"/>
        <v>1.629925000000001</v>
      </c>
      <c r="I36" s="2"/>
      <c r="J36" s="38"/>
      <c r="K36" s="38"/>
      <c r="L36" s="38"/>
      <c r="M36" s="38"/>
      <c r="N36" s="38"/>
    </row>
    <row r="37" spans="1:14" ht="29.25" customHeight="1">
      <c r="A37" s="59"/>
      <c r="B37" s="11" t="s">
        <v>12</v>
      </c>
      <c r="C37" s="17" t="s">
        <v>10</v>
      </c>
      <c r="D37" s="12"/>
      <c r="E37" s="12"/>
      <c r="F37" s="12">
        <v>0.79261499999999963</v>
      </c>
      <c r="G37" s="12">
        <v>8.5564999999999891E-2</v>
      </c>
      <c r="H37" s="21">
        <f t="shared" si="15"/>
        <v>0.87817999999999952</v>
      </c>
      <c r="I37" s="2"/>
      <c r="J37" s="38"/>
      <c r="K37" s="38"/>
      <c r="L37" s="38"/>
      <c r="M37" s="38"/>
      <c r="N37" s="38"/>
    </row>
    <row r="38" spans="1:14">
      <c r="A38" s="2"/>
      <c r="B38" s="2"/>
      <c r="C38" s="2"/>
      <c r="D38" s="2"/>
      <c r="E38" s="2"/>
      <c r="F38" s="2"/>
      <c r="G38" s="2"/>
      <c r="H38" s="2"/>
      <c r="I38" s="2"/>
    </row>
    <row r="39" spans="1:14">
      <c r="A39" s="2"/>
      <c r="B39" s="2"/>
      <c r="C39" s="2"/>
      <c r="D39" s="26"/>
      <c r="E39" s="2"/>
      <c r="F39" s="2"/>
      <c r="G39" s="2"/>
      <c r="H39" s="2"/>
      <c r="I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8"/>
  <sheetViews>
    <sheetView topLeftCell="A11" zoomScale="62" zoomScaleNormal="62" workbookViewId="0">
      <selection activeCell="G41" sqref="G41"/>
    </sheetView>
  </sheetViews>
  <sheetFormatPr defaultColWidth="6.5" defaultRowHeight="16.5" outlineLevelRow="1"/>
  <cols>
    <col min="1" max="1" width="18.75" style="3" customWidth="1"/>
    <col min="2" max="2" width="48" style="4" customWidth="1"/>
    <col min="3" max="3" width="22.5" style="16" bestFit="1" customWidth="1"/>
    <col min="4" max="4" width="18.75" style="13" customWidth="1"/>
    <col min="5" max="5" width="17" style="13" bestFit="1" customWidth="1"/>
    <col min="6" max="6" width="18.125" style="13" customWidth="1"/>
    <col min="7" max="7" width="19.375" style="13" customWidth="1"/>
    <col min="8" max="8" width="20.5" style="14" customWidth="1"/>
    <col min="9" max="9" width="8.375" style="1" bestFit="1" customWidth="1"/>
    <col min="10" max="10" width="20.875" style="2" bestFit="1" customWidth="1"/>
    <col min="11" max="11" width="20.5" style="2" customWidth="1"/>
    <col min="12" max="12" width="28.375" style="2" customWidth="1"/>
    <col min="13" max="13" width="13.375" style="2" bestFit="1" customWidth="1"/>
    <col min="14" max="14" width="11.875" style="2" bestFit="1" customWidth="1"/>
    <col min="15" max="15" width="54.25" style="2" customWidth="1"/>
    <col min="16" max="16384" width="6.5" style="2"/>
  </cols>
  <sheetData>
    <row r="1" spans="1:15" ht="27" customHeight="1">
      <c r="H1" s="15" t="s">
        <v>11</v>
      </c>
    </row>
    <row r="2" spans="1:15" ht="70.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15" ht="45.75" customHeight="1">
      <c r="A3" s="51" t="s">
        <v>34</v>
      </c>
      <c r="B3" s="52"/>
      <c r="C3" s="52"/>
      <c r="D3" s="52"/>
      <c r="E3" s="52"/>
      <c r="F3" s="52"/>
      <c r="G3" s="52"/>
      <c r="H3" s="52"/>
      <c r="K3" s="43"/>
    </row>
    <row r="4" spans="1:15">
      <c r="D4" s="4"/>
      <c r="E4" s="4"/>
      <c r="F4" s="4"/>
      <c r="G4" s="4"/>
      <c r="H4" s="4"/>
    </row>
    <row r="5" spans="1:15" ht="29.25" customHeight="1">
      <c r="A5" s="54" t="s">
        <v>0</v>
      </c>
      <c r="B5" s="55" t="s">
        <v>1</v>
      </c>
      <c r="C5" s="56" t="s">
        <v>2</v>
      </c>
      <c r="D5" s="53" t="s">
        <v>22</v>
      </c>
      <c r="E5" s="53"/>
      <c r="F5" s="53"/>
      <c r="G5" s="53"/>
      <c r="H5" s="53"/>
    </row>
    <row r="6" spans="1:15" ht="29.25" customHeight="1">
      <c r="A6" s="54"/>
      <c r="B6" s="55"/>
      <c r="C6" s="56"/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15">
      <c r="A7" s="19"/>
      <c r="B7" s="6">
        <v>2</v>
      </c>
      <c r="C7" s="17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</row>
    <row r="8" spans="1:15" ht="54.75" customHeight="1">
      <c r="A8" s="7"/>
      <c r="B8" s="8" t="s">
        <v>24</v>
      </c>
      <c r="C8" s="18"/>
      <c r="D8" s="9">
        <f>SUM(D9:D11)</f>
        <v>71.386187000000007</v>
      </c>
      <c r="E8" s="9">
        <f t="shared" ref="E8:G8" si="0">SUM(E9:E11)</f>
        <v>6.7845240000000002</v>
      </c>
      <c r="F8" s="9">
        <f t="shared" si="0"/>
        <v>73.246397000000002</v>
      </c>
      <c r="G8" s="9">
        <f t="shared" si="0"/>
        <v>102.164297</v>
      </c>
      <c r="H8" s="23">
        <f t="shared" ref="H8" si="1">SUM(H9:H10)</f>
        <v>221.34003100000001</v>
      </c>
      <c r="K8" s="10"/>
    </row>
    <row r="9" spans="1:15" ht="30.75" customHeight="1">
      <c r="A9" s="57" t="s">
        <v>8</v>
      </c>
      <c r="B9" s="11" t="s">
        <v>25</v>
      </c>
      <c r="C9" s="60" t="s">
        <v>9</v>
      </c>
      <c r="D9" s="20">
        <f>D14+D19+D24+D29+D34</f>
        <v>39.541625000000003</v>
      </c>
      <c r="E9" s="20">
        <f t="shared" ref="E9:G9" si="2">E14+E19+E24+E29+E34</f>
        <v>6.476267</v>
      </c>
      <c r="F9" s="20">
        <f t="shared" si="2"/>
        <v>68.727126999999996</v>
      </c>
      <c r="G9" s="20">
        <f t="shared" si="2"/>
        <v>26.804448000000001</v>
      </c>
      <c r="H9" s="21">
        <f>D9+E9+F9+G9</f>
        <v>141.54946699999999</v>
      </c>
      <c r="J9" s="38"/>
      <c r="K9" s="38"/>
      <c r="L9" s="38"/>
      <c r="M9" s="38"/>
      <c r="O9" s="38"/>
    </row>
    <row r="10" spans="1:15" ht="43.5" customHeight="1">
      <c r="A10" s="58"/>
      <c r="B10" s="11" t="s">
        <v>26</v>
      </c>
      <c r="C10" s="61"/>
      <c r="D10" s="20">
        <f t="shared" ref="D10:G12" si="3">D15+D20+D25+D30+D35</f>
        <v>0.23482</v>
      </c>
      <c r="E10" s="20">
        <f t="shared" si="3"/>
        <v>1.8696999999999998E-2</v>
      </c>
      <c r="F10" s="20">
        <f t="shared" si="3"/>
        <v>4.2357589999999998</v>
      </c>
      <c r="G10" s="20">
        <f t="shared" si="3"/>
        <v>75.301288</v>
      </c>
      <c r="H10" s="21">
        <f>D10+E10+F10+G10</f>
        <v>79.790564000000003</v>
      </c>
      <c r="J10" s="38"/>
      <c r="K10" s="38"/>
      <c r="L10" s="38"/>
      <c r="M10" s="38"/>
      <c r="O10" s="38"/>
    </row>
    <row r="11" spans="1:15" ht="30.75" customHeight="1">
      <c r="A11" s="58"/>
      <c r="B11" s="11" t="s">
        <v>23</v>
      </c>
      <c r="C11" s="62"/>
      <c r="D11" s="20">
        <f t="shared" si="3"/>
        <v>31.609742000000001</v>
      </c>
      <c r="E11" s="20">
        <f t="shared" si="3"/>
        <v>0.28955999999999998</v>
      </c>
      <c r="F11" s="20">
        <f t="shared" si="3"/>
        <v>0.28351100000000001</v>
      </c>
      <c r="G11" s="20">
        <f t="shared" si="3"/>
        <v>5.8561000000000002E-2</v>
      </c>
      <c r="H11" s="21">
        <f>D11+E11+F11+G11</f>
        <v>32.241374</v>
      </c>
      <c r="K11" s="10"/>
      <c r="O11" s="38"/>
    </row>
    <row r="12" spans="1:15" ht="30.75" customHeight="1" outlineLevel="1" thickBot="1">
      <c r="A12" s="63"/>
      <c r="B12" s="31" t="s">
        <v>27</v>
      </c>
      <c r="C12" s="32" t="s">
        <v>10</v>
      </c>
      <c r="D12" s="20">
        <f t="shared" si="3"/>
        <v>50.826039999999999</v>
      </c>
      <c r="E12" s="20">
        <f t="shared" si="3"/>
        <v>7.8211300000000001</v>
      </c>
      <c r="F12" s="20">
        <f t="shared" si="3"/>
        <v>31.037051999999999</v>
      </c>
      <c r="G12" s="20">
        <f t="shared" si="3"/>
        <v>5.6630599999999998</v>
      </c>
      <c r="H12" s="33">
        <f>D12+E12+F12+G12</f>
        <v>95.347282000000007</v>
      </c>
      <c r="K12" s="10"/>
      <c r="O12" s="38"/>
    </row>
    <row r="13" spans="1:15" ht="30.75" customHeight="1" outlineLevel="1">
      <c r="A13" s="27" t="s">
        <v>13</v>
      </c>
      <c r="B13" s="28" t="s">
        <v>17</v>
      </c>
      <c r="C13" s="29"/>
      <c r="D13" s="9">
        <f>SUM(D14:D16)</f>
        <v>0.18173700000000001</v>
      </c>
      <c r="E13" s="9">
        <f t="shared" ref="E13:G13" si="4">SUM(E14:E16)</f>
        <v>0</v>
      </c>
      <c r="F13" s="9">
        <f t="shared" si="4"/>
        <v>0</v>
      </c>
      <c r="G13" s="9">
        <f t="shared" si="4"/>
        <v>0</v>
      </c>
      <c r="H13" s="30">
        <f t="shared" ref="H13" si="5">SUM(H14:H15)</f>
        <v>0.18173700000000001</v>
      </c>
      <c r="I13" s="24"/>
      <c r="K13" s="10"/>
    </row>
    <row r="14" spans="1:15" ht="30.75" customHeight="1">
      <c r="A14" s="57" t="s">
        <v>8</v>
      </c>
      <c r="B14" s="11" t="str">
        <f>$B$9</f>
        <v xml:space="preserve">Прочие потребители </v>
      </c>
      <c r="C14" s="60" t="s">
        <v>9</v>
      </c>
      <c r="D14" s="12">
        <v>0.181203</v>
      </c>
      <c r="E14" s="12"/>
      <c r="F14" s="12"/>
      <c r="G14" s="12"/>
      <c r="H14" s="21">
        <f>D14+E14+F14+G14</f>
        <v>0.181203</v>
      </c>
      <c r="K14" s="10"/>
    </row>
    <row r="15" spans="1:15" ht="36.75" customHeight="1">
      <c r="A15" s="58"/>
      <c r="B15" s="11" t="str">
        <f>$B$10</f>
        <v>Население и прир.к нему категории потребителей</v>
      </c>
      <c r="C15" s="61"/>
      <c r="D15" s="12">
        <v>5.3399999999999997E-4</v>
      </c>
      <c r="E15" s="12"/>
      <c r="F15" s="12"/>
      <c r="G15" s="12"/>
      <c r="H15" s="21">
        <f>D15+E15+F15+G15</f>
        <v>5.3399999999999997E-4</v>
      </c>
      <c r="K15" s="10"/>
      <c r="L15" s="10"/>
      <c r="M15" s="10"/>
      <c r="N15" s="10"/>
    </row>
    <row r="16" spans="1:15" s="35" customFormat="1" ht="30.75" customHeight="1">
      <c r="A16" s="58"/>
      <c r="B16" s="11" t="s">
        <v>23</v>
      </c>
      <c r="C16" s="62"/>
      <c r="D16" s="12"/>
      <c r="E16" s="12"/>
      <c r="F16" s="12"/>
      <c r="G16" s="12"/>
      <c r="H16" s="21">
        <f>D16+E16+F16+G16</f>
        <v>0</v>
      </c>
      <c r="I16" s="34"/>
      <c r="K16" s="36"/>
      <c r="L16" s="36"/>
      <c r="M16" s="36"/>
      <c r="N16" s="36"/>
    </row>
    <row r="17" spans="1:14" ht="30.75" customHeight="1" outlineLevel="1">
      <c r="A17" s="59"/>
      <c r="B17" s="11" t="s">
        <v>43</v>
      </c>
      <c r="C17" s="37" t="s">
        <v>10</v>
      </c>
      <c r="D17" s="12">
        <v>0.28035100000000002</v>
      </c>
      <c r="E17" s="12"/>
      <c r="F17" s="12"/>
      <c r="G17" s="12"/>
      <c r="H17" s="21">
        <f>D17+E17+F17+G17</f>
        <v>0.28035100000000002</v>
      </c>
      <c r="K17" s="10"/>
      <c r="L17" s="10"/>
      <c r="M17" s="10"/>
      <c r="N17" s="10"/>
    </row>
    <row r="18" spans="1:14" ht="30.75" customHeight="1" outlineLevel="1">
      <c r="A18" s="22" t="s">
        <v>14</v>
      </c>
      <c r="B18" s="8" t="s">
        <v>18</v>
      </c>
      <c r="C18" s="18"/>
      <c r="D18" s="9">
        <f>SUM(D19:D21)</f>
        <v>43.297408000000004</v>
      </c>
      <c r="E18" s="9">
        <f t="shared" ref="E18:G18" si="6">SUM(E19:E21)</f>
        <v>6.4906380000000006</v>
      </c>
      <c r="F18" s="9">
        <f t="shared" si="6"/>
        <v>17.040478</v>
      </c>
      <c r="G18" s="9">
        <f t="shared" si="6"/>
        <v>27.078409000000001</v>
      </c>
      <c r="H18" s="23">
        <f t="shared" ref="H18" si="7">SUM(H19:H20)</f>
        <v>82.821982000000006</v>
      </c>
      <c r="I18" s="24"/>
      <c r="K18" s="10"/>
      <c r="L18" s="10"/>
      <c r="M18" s="10"/>
      <c r="N18" s="10"/>
    </row>
    <row r="19" spans="1:14" ht="30.75" customHeight="1">
      <c r="A19" s="57" t="s">
        <v>8</v>
      </c>
      <c r="B19" s="11" t="str">
        <f>$B$9</f>
        <v xml:space="preserve">Прочие потребители </v>
      </c>
      <c r="C19" s="60" t="s">
        <v>9</v>
      </c>
      <c r="D19" s="12">
        <v>31.982302000000001</v>
      </c>
      <c r="E19" s="12">
        <v>6.4719410000000002</v>
      </c>
      <c r="F19" s="12">
        <v>16.331911000000002</v>
      </c>
      <c r="G19" s="12">
        <v>7.4863749999999998</v>
      </c>
      <c r="H19" s="21">
        <f>D19+E19+F19+G19</f>
        <v>62.272528999999999</v>
      </c>
      <c r="K19" s="10"/>
    </row>
    <row r="20" spans="1:14" ht="30.75" customHeight="1">
      <c r="A20" s="58"/>
      <c r="B20" s="11" t="str">
        <f>$B$10</f>
        <v>Население и прир.к нему категории потребителей</v>
      </c>
      <c r="C20" s="61"/>
      <c r="D20" s="12">
        <v>0.230155</v>
      </c>
      <c r="E20" s="12">
        <v>1.8696999999999998E-2</v>
      </c>
      <c r="F20" s="12">
        <v>0.70856699999999995</v>
      </c>
      <c r="G20" s="12">
        <v>19.592034000000002</v>
      </c>
      <c r="H20" s="21">
        <f>D20+E20+F20+G20</f>
        <v>20.549453000000003</v>
      </c>
      <c r="K20" s="10"/>
    </row>
    <row r="21" spans="1:14" ht="30.75" customHeight="1">
      <c r="A21" s="58"/>
      <c r="B21" s="11" t="s">
        <v>23</v>
      </c>
      <c r="C21" s="62"/>
      <c r="D21" s="12">
        <v>11.084951</v>
      </c>
      <c r="E21" s="12"/>
      <c r="F21" s="12"/>
      <c r="G21" s="12"/>
      <c r="H21" s="21">
        <f>D21+E21+F21+G21</f>
        <v>11.084951</v>
      </c>
      <c r="K21" s="10"/>
    </row>
    <row r="22" spans="1:14" ht="30.75" customHeight="1" outlineLevel="1">
      <c r="A22" s="59"/>
      <c r="B22" s="11" t="s">
        <v>43</v>
      </c>
      <c r="C22" s="37" t="s">
        <v>10</v>
      </c>
      <c r="D22" s="12">
        <v>41.598049000000003</v>
      </c>
      <c r="E22" s="12">
        <v>7.8211300000000001</v>
      </c>
      <c r="F22" s="12">
        <v>6.3167049999999998</v>
      </c>
      <c r="G22" s="12">
        <v>0.57352300000000001</v>
      </c>
      <c r="H22" s="21">
        <f>D22+E22+F22+G22</f>
        <v>56.309407</v>
      </c>
      <c r="J22" s="38"/>
      <c r="K22" s="38"/>
      <c r="L22" s="38"/>
      <c r="M22" s="38"/>
    </row>
    <row r="23" spans="1:14" ht="30.75" customHeight="1" outlineLevel="1">
      <c r="A23" s="22" t="s">
        <v>15</v>
      </c>
      <c r="B23" s="8" t="s">
        <v>16</v>
      </c>
      <c r="C23" s="18"/>
      <c r="D23" s="9">
        <f>SUM(D24:D26)</f>
        <v>25.402784999999998</v>
      </c>
      <c r="E23" s="9">
        <f t="shared" ref="E23:G23" si="8">SUM(E24:E26)</f>
        <v>4.326E-3</v>
      </c>
      <c r="F23" s="9">
        <f t="shared" si="8"/>
        <v>49.488754</v>
      </c>
      <c r="G23" s="9">
        <f t="shared" si="8"/>
        <v>66.853554000000003</v>
      </c>
      <c r="H23" s="23">
        <f t="shared" ref="H23" si="9">SUM(H24:H25)</f>
        <v>122.621427</v>
      </c>
      <c r="I23" s="25"/>
      <c r="J23" s="38"/>
      <c r="K23" s="38"/>
      <c r="L23" s="38"/>
      <c r="M23" s="38"/>
    </row>
    <row r="24" spans="1:14" ht="30.75" customHeight="1">
      <c r="A24" s="57" t="s">
        <v>8</v>
      </c>
      <c r="B24" s="11" t="str">
        <f>$B$9</f>
        <v xml:space="preserve">Прочие потребители </v>
      </c>
      <c r="C24" s="60" t="s">
        <v>9</v>
      </c>
      <c r="D24" s="12">
        <v>6.2747929999999998</v>
      </c>
      <c r="E24" s="12">
        <v>4.326E-3</v>
      </c>
      <c r="F24" s="12">
        <v>46.979864999999997</v>
      </c>
      <c r="G24" s="12">
        <v>17.218381000000001</v>
      </c>
      <c r="H24" s="21">
        <f>D24+E24+F24+G24</f>
        <v>70.477364999999992</v>
      </c>
      <c r="J24" s="38"/>
      <c r="K24" s="38"/>
      <c r="L24" s="38"/>
      <c r="M24" s="38"/>
    </row>
    <row r="25" spans="1:14" ht="30.75" customHeight="1">
      <c r="A25" s="58"/>
      <c r="B25" s="11" t="str">
        <f>$B$10</f>
        <v>Население и прир.к нему категории потребителей</v>
      </c>
      <c r="C25" s="61"/>
      <c r="D25" s="12"/>
      <c r="E25" s="12"/>
      <c r="F25" s="12">
        <v>2.5088889999999999</v>
      </c>
      <c r="G25" s="12">
        <v>49.635173000000002</v>
      </c>
      <c r="H25" s="21">
        <f>D25+E25+F25+G25</f>
        <v>52.144062000000005</v>
      </c>
      <c r="J25" s="38"/>
      <c r="K25" s="38"/>
      <c r="L25" s="38"/>
      <c r="M25" s="38"/>
    </row>
    <row r="26" spans="1:14" ht="30.75" customHeight="1">
      <c r="A26" s="58"/>
      <c r="B26" s="11" t="s">
        <v>23</v>
      </c>
      <c r="C26" s="62"/>
      <c r="D26" s="12">
        <v>19.127991999999999</v>
      </c>
      <c r="E26" s="12"/>
      <c r="F26" s="12"/>
      <c r="G26" s="12"/>
      <c r="H26" s="21">
        <f>D26+E26+F26+G26</f>
        <v>19.127991999999999</v>
      </c>
      <c r="J26" s="38"/>
      <c r="K26" s="38"/>
      <c r="L26" s="38"/>
      <c r="M26" s="38"/>
    </row>
    <row r="27" spans="1:14" ht="30.75" customHeight="1" outlineLevel="1">
      <c r="A27" s="59"/>
      <c r="B27" s="11" t="s">
        <v>43</v>
      </c>
      <c r="C27" s="17" t="s">
        <v>10</v>
      </c>
      <c r="D27" s="12">
        <v>7.4345689999999998</v>
      </c>
      <c r="E27" s="12"/>
      <c r="F27" s="12">
        <v>23.777629999999998</v>
      </c>
      <c r="G27" s="12">
        <v>5.0066480000000002</v>
      </c>
      <c r="H27" s="21">
        <f>D27+E27+F27+G27</f>
        <v>36.218846999999997</v>
      </c>
      <c r="J27" s="38"/>
      <c r="K27" s="38"/>
      <c r="L27" s="38"/>
      <c r="M27" s="38"/>
    </row>
    <row r="28" spans="1:14" ht="30.75" customHeight="1" outlineLevel="1">
      <c r="A28" s="22" t="s">
        <v>19</v>
      </c>
      <c r="B28" s="8" t="s">
        <v>20</v>
      </c>
      <c r="C28" s="18"/>
      <c r="D28" s="9">
        <f>SUM(D29:D31)</f>
        <v>0</v>
      </c>
      <c r="E28" s="9">
        <f t="shared" ref="E28:G28" si="10">SUM(E29:E31)</f>
        <v>0</v>
      </c>
      <c r="F28" s="9">
        <f t="shared" si="10"/>
        <v>0</v>
      </c>
      <c r="G28" s="9">
        <f t="shared" si="10"/>
        <v>0</v>
      </c>
      <c r="H28" s="23">
        <f t="shared" ref="H28" si="11">SUM(H29:H30)</f>
        <v>0</v>
      </c>
      <c r="I28" s="24"/>
      <c r="J28" s="38"/>
      <c r="K28" s="38"/>
      <c r="L28" s="38"/>
      <c r="M28" s="38"/>
    </row>
    <row r="29" spans="1:14" ht="30.75" customHeight="1">
      <c r="A29" s="57" t="s">
        <v>8</v>
      </c>
      <c r="B29" s="11" t="str">
        <f>$B$9</f>
        <v xml:space="preserve">Прочие потребители </v>
      </c>
      <c r="C29" s="60" t="s">
        <v>9</v>
      </c>
      <c r="D29" s="12"/>
      <c r="E29" s="12"/>
      <c r="F29" s="12"/>
      <c r="G29" s="12"/>
      <c r="H29" s="21">
        <f t="shared" ref="H29:H32" si="12">D29+E29+F29+G29</f>
        <v>0</v>
      </c>
      <c r="J29" s="38"/>
      <c r="K29" s="38"/>
      <c r="L29" s="38"/>
      <c r="M29" s="38"/>
    </row>
    <row r="30" spans="1:14" ht="30.75" customHeight="1">
      <c r="A30" s="58"/>
      <c r="B30" s="11" t="str">
        <f>$B$10</f>
        <v>Население и прир.к нему категории потребителей</v>
      </c>
      <c r="C30" s="61"/>
      <c r="D30" s="12"/>
      <c r="E30" s="12"/>
      <c r="F30" s="12"/>
      <c r="G30" s="12"/>
      <c r="H30" s="21">
        <f t="shared" si="12"/>
        <v>0</v>
      </c>
      <c r="J30" s="38"/>
      <c r="K30" s="38"/>
      <c r="L30" s="38"/>
      <c r="M30" s="38"/>
    </row>
    <row r="31" spans="1:14" ht="30.75" customHeight="1">
      <c r="A31" s="58"/>
      <c r="B31" s="11" t="s">
        <v>23</v>
      </c>
      <c r="C31" s="62"/>
      <c r="D31" s="12"/>
      <c r="E31" s="12"/>
      <c r="F31" s="12"/>
      <c r="G31" s="12"/>
      <c r="H31" s="21">
        <f t="shared" si="12"/>
        <v>0</v>
      </c>
      <c r="J31" s="38"/>
      <c r="K31" s="38"/>
      <c r="L31" s="38"/>
      <c r="M31" s="38"/>
    </row>
    <row r="32" spans="1:14" ht="30.75" customHeight="1">
      <c r="A32" s="59"/>
      <c r="B32" s="11" t="s">
        <v>43</v>
      </c>
      <c r="C32" s="17" t="s">
        <v>10</v>
      </c>
      <c r="D32" s="12"/>
      <c r="E32" s="12"/>
      <c r="F32" s="12"/>
      <c r="G32" s="12"/>
      <c r="H32" s="21">
        <f t="shared" si="12"/>
        <v>0</v>
      </c>
      <c r="J32" s="38"/>
      <c r="K32" s="38"/>
      <c r="L32" s="38"/>
      <c r="M32" s="38"/>
    </row>
    <row r="33" spans="1:13" ht="28.5" customHeight="1">
      <c r="A33" s="22" t="s">
        <v>28</v>
      </c>
      <c r="B33" s="8" t="s">
        <v>29</v>
      </c>
      <c r="C33" s="18"/>
      <c r="D33" s="9">
        <f>SUM(D34:D36)</f>
        <v>2.5042570000000017</v>
      </c>
      <c r="E33" s="9">
        <f t="shared" ref="E33:G33" si="13">SUM(E34:E36)</f>
        <v>0.28955999999999998</v>
      </c>
      <c r="F33" s="9">
        <f t="shared" si="13"/>
        <v>6.7171650000000005</v>
      </c>
      <c r="G33" s="9">
        <f t="shared" si="13"/>
        <v>8.2323339999999927</v>
      </c>
      <c r="H33" s="23">
        <f t="shared" ref="H33" si="14">SUM(H34:H35)</f>
        <v>15.714884999999995</v>
      </c>
      <c r="I33" s="2"/>
      <c r="J33" s="38"/>
      <c r="K33" s="38"/>
      <c r="L33" s="38"/>
      <c r="M33" s="38"/>
    </row>
    <row r="34" spans="1:13" ht="31.5" customHeight="1">
      <c r="A34" s="57" t="s">
        <v>8</v>
      </c>
      <c r="B34" s="11" t="str">
        <f>$B$9</f>
        <v xml:space="preserve">Прочие потребители </v>
      </c>
      <c r="C34" s="60" t="s">
        <v>9</v>
      </c>
      <c r="D34" s="12">
        <v>1.1033270000000002</v>
      </c>
      <c r="E34" s="12">
        <v>0</v>
      </c>
      <c r="F34" s="12">
        <v>5.4153510000000011</v>
      </c>
      <c r="G34" s="12">
        <v>2.099692000000001</v>
      </c>
      <c r="H34" s="21">
        <f t="shared" ref="H34:H37" si="15">D34+E34+F34+G34</f>
        <v>8.6183700000000023</v>
      </c>
      <c r="I34" s="2"/>
      <c r="J34" s="38"/>
      <c r="K34" s="38"/>
      <c r="L34" s="38"/>
      <c r="M34" s="38"/>
    </row>
    <row r="35" spans="1:13" ht="33">
      <c r="A35" s="58"/>
      <c r="B35" s="11" t="str">
        <f>$B$10</f>
        <v>Население и прир.к нему категории потребителей</v>
      </c>
      <c r="C35" s="61"/>
      <c r="D35" s="12">
        <v>4.1309999999999958E-3</v>
      </c>
      <c r="E35" s="12">
        <v>0</v>
      </c>
      <c r="F35" s="12">
        <v>1.018303</v>
      </c>
      <c r="G35" s="12">
        <v>6.0740809999999925</v>
      </c>
      <c r="H35" s="21">
        <f t="shared" si="15"/>
        <v>7.096514999999993</v>
      </c>
      <c r="I35" s="2"/>
      <c r="J35" s="38"/>
      <c r="K35" s="38"/>
      <c r="L35" s="38"/>
      <c r="M35" s="38"/>
    </row>
    <row r="36" spans="1:13" ht="36" customHeight="1">
      <c r="A36" s="58"/>
      <c r="B36" s="11" t="s">
        <v>23</v>
      </c>
      <c r="C36" s="62"/>
      <c r="D36" s="12">
        <v>1.3967990000000015</v>
      </c>
      <c r="E36" s="12">
        <v>0.28955999999999998</v>
      </c>
      <c r="F36" s="12">
        <v>0.28351100000000001</v>
      </c>
      <c r="G36" s="12">
        <v>5.8561000000000002E-2</v>
      </c>
      <c r="H36" s="21">
        <f t="shared" si="15"/>
        <v>2.0284310000000016</v>
      </c>
      <c r="I36" s="2"/>
      <c r="J36" s="38"/>
      <c r="K36" s="38"/>
      <c r="L36" s="38"/>
      <c r="M36" s="38"/>
    </row>
    <row r="37" spans="1:13" ht="26.25" customHeight="1">
      <c r="A37" s="59"/>
      <c r="B37" s="11" t="s">
        <v>43</v>
      </c>
      <c r="C37" s="17" t="s">
        <v>10</v>
      </c>
      <c r="D37" s="12">
        <v>1.5130709999999894</v>
      </c>
      <c r="E37" s="12">
        <v>0</v>
      </c>
      <c r="F37" s="12">
        <v>0.9427170000000018</v>
      </c>
      <c r="G37" s="12">
        <v>8.2888999999999768E-2</v>
      </c>
      <c r="H37" s="21">
        <f t="shared" si="15"/>
        <v>2.538676999999991</v>
      </c>
      <c r="I37" s="2"/>
      <c r="J37" s="38"/>
      <c r="K37" s="38"/>
      <c r="L37" s="38"/>
      <c r="M37" s="38"/>
    </row>
    <row r="38" spans="1:13">
      <c r="A38" s="2"/>
      <c r="B38" s="2"/>
      <c r="C38" s="2"/>
      <c r="D38" s="2"/>
      <c r="E38" s="2"/>
      <c r="F38" s="2"/>
      <c r="G38" s="2"/>
      <c r="H38" s="2"/>
      <c r="I38" s="2"/>
    </row>
    <row r="39" spans="1:13">
      <c r="A39" s="2"/>
      <c r="B39" s="2"/>
      <c r="C39" s="2"/>
      <c r="D39" s="26"/>
      <c r="E39" s="2"/>
      <c r="F39" s="2"/>
      <c r="G39" s="2"/>
      <c r="H39" s="2"/>
      <c r="I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'01'!Заголовки_для_печати</vt:lpstr>
      <vt:lpstr>'01'!Область_печати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Цыганкова Екатерина Сергеевна</cp:lastModifiedBy>
  <cp:lastPrinted>2021-03-17T11:25:46Z</cp:lastPrinted>
  <dcterms:created xsi:type="dcterms:W3CDTF">2014-04-15T06:39:48Z</dcterms:created>
  <dcterms:modified xsi:type="dcterms:W3CDTF">2021-11-22T11:54:40Z</dcterms:modified>
</cp:coreProperties>
</file>